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INGRESO DATOS" sheetId="1" r:id="rId1"/>
    <sheet name="INGRESO PUNTAJES" sheetId="2" r:id="rId2"/>
    <sheet name="IMPRIMIR RESULTADOS" sheetId="3" r:id="rId3"/>
    <sheet name="RESUMEN PUNTAJES" sheetId="4" r:id="rId4"/>
    <sheet name="Menu" sheetId="5" r:id="rId5"/>
    <sheet name="Modelo Planillas" sheetId="6" r:id="rId6"/>
  </sheets>
  <externalReferences>
    <externalReference r:id="rId9"/>
  </externalReferences>
  <definedNames>
    <definedName name="_xlnm.Print_Area" localSheetId="5">'Modelo Planillas'!$A$4:$N$36</definedName>
    <definedName name="Excel_BuiltIn__FilterDatabase" localSheetId="3">'RESUMEN PUNTAJES'!$B$15:$I$15</definedName>
  </definedNames>
  <calcPr fullCalcOnLoad="1"/>
</workbook>
</file>

<file path=xl/sharedStrings.xml><?xml version="1.0" encoding="utf-8"?>
<sst xmlns="http://schemas.openxmlformats.org/spreadsheetml/2006/main" count="926" uniqueCount="149">
  <si>
    <t>VOLVER AL MENU PRINCIPAL</t>
  </si>
  <si>
    <t>APUCA - Asociación Pilotos U-Control Argentinos</t>
  </si>
  <si>
    <t>INSTRUCCIONES</t>
  </si>
  <si>
    <t>REGISTRO DE PUNTAJES ACROBACIA VCC - F2B</t>
  </si>
  <si>
    <r>
      <rPr>
        <sz val="10"/>
        <color indexed="58"/>
        <rFont val="Arial"/>
        <family val="0"/>
      </rPr>
      <t xml:space="preserve">Primero complete </t>
    </r>
    <r>
      <rPr>
        <b/>
        <sz val="10"/>
        <color indexed="58"/>
        <rFont val="Arial"/>
        <family val="2"/>
      </rPr>
      <t>ESTA PLANILLA</t>
    </r>
    <r>
      <rPr>
        <sz val="10"/>
        <color indexed="58"/>
        <rFont val="Arial"/>
        <family val="0"/>
      </rPr>
      <t xml:space="preserve"> DE INICIO</t>
    </r>
  </si>
  <si>
    <t>www.apuca.com.ar</t>
  </si>
  <si>
    <t>Luego haga click aquí o vaya al menu principal y elija la opción deseada</t>
  </si>
  <si>
    <t xml:space="preserve">PLANILLA DE INICIO </t>
  </si>
  <si>
    <t>Torneo:</t>
  </si>
  <si>
    <t>Lugar</t>
  </si>
  <si>
    <t>Organizador</t>
  </si>
  <si>
    <t>Fecha de realización</t>
  </si>
  <si>
    <t>CANTIDAD DE JUECES</t>
  </si>
  <si>
    <t>JUECES</t>
  </si>
  <si>
    <t>APELLIDO</t>
  </si>
  <si>
    <t>NOMBRE</t>
  </si>
  <si>
    <t>JUEZ NUMERO</t>
  </si>
  <si>
    <t>DIRECTOR DEL CONCURSO</t>
  </si>
  <si>
    <t>CRONOMETRISTA</t>
  </si>
  <si>
    <t>AYUDANTE DE CAMPO 1</t>
  </si>
  <si>
    <t>AYUDANTE DE CAMPO 2</t>
  </si>
  <si>
    <t>PILOTOS INSCRIPTOS</t>
  </si>
  <si>
    <t>Nº</t>
  </si>
  <si>
    <t>Apellido</t>
  </si>
  <si>
    <t>Nombre</t>
  </si>
  <si>
    <t>Club</t>
  </si>
  <si>
    <t>Licencia</t>
  </si>
  <si>
    <t>Ingrese los datos requeridos para cada competidor</t>
  </si>
  <si>
    <t>PLANILLAS CON PUNTAJES PARCIALES Y TOTALES</t>
  </si>
  <si>
    <t>APUCA - ASOCIACION PILOTOS U-CONTROL ARGENTINOS</t>
  </si>
  <si>
    <t>LUGAR</t>
  </si>
  <si>
    <t>PRIMER VUELO</t>
  </si>
  <si>
    <t>SEGUNDO VUELO</t>
  </si>
  <si>
    <t>TERCER VUELO</t>
  </si>
  <si>
    <t>JUEZ</t>
  </si>
  <si>
    <t>Nº 1</t>
  </si>
  <si>
    <t>Nº 2</t>
  </si>
  <si>
    <t>Nº 3</t>
  </si>
  <si>
    <t>Piloto Nro.</t>
  </si>
  <si>
    <t xml:space="preserve">Maniobra </t>
  </si>
  <si>
    <t>Detalle</t>
  </si>
  <si>
    <t>K</t>
  </si>
  <si>
    <t>PUNTOS ASIGNADOS</t>
  </si>
  <si>
    <t>PUNTAJES OBTENIDOS</t>
  </si>
  <si>
    <t>P2,13,1</t>
  </si>
  <si>
    <t>Partida</t>
  </si>
  <si>
    <t>P2,13,2</t>
  </si>
  <si>
    <t>Decolaje</t>
  </si>
  <si>
    <t>P2,13,3</t>
  </si>
  <si>
    <t>Media vuelta salida normal</t>
  </si>
  <si>
    <t>P2,13,4</t>
  </si>
  <si>
    <t>2 loopings consecutivos interiores</t>
  </si>
  <si>
    <t>P2,13,5</t>
  </si>
  <si>
    <t>Vuelo invertido (dos vueltas)</t>
  </si>
  <si>
    <t>P2,13,6</t>
  </si>
  <si>
    <t>2 loopings consecutivos exteriores</t>
  </si>
  <si>
    <t>P2,13,7</t>
  </si>
  <si>
    <t>1 looping cuadrado interior</t>
  </si>
  <si>
    <t>P2,13,8</t>
  </si>
  <si>
    <t>1 Ocho horizontal</t>
  </si>
  <si>
    <t>P2,13,9</t>
  </si>
  <si>
    <t>1 Ocho vertical</t>
  </si>
  <si>
    <t>P2,13,10</t>
  </si>
  <si>
    <t>1 Ocho sobre la cabeza</t>
  </si>
  <si>
    <t>P2,13,11</t>
  </si>
  <si>
    <t>Aterrizaje</t>
  </si>
  <si>
    <t xml:space="preserve">Total de puntos por cada juez </t>
  </si>
  <si>
    <t xml:space="preserve">Promedio vuelo 1 </t>
  </si>
  <si>
    <t xml:space="preserve">Promedio vuelo 2 </t>
  </si>
  <si>
    <t xml:space="preserve">Promedio vuelo 3 </t>
  </si>
  <si>
    <t xml:space="preserve">TOTAL DE PUNTOS </t>
  </si>
  <si>
    <t>Efectuar ordenamiento por columna "TOTAL"</t>
  </si>
  <si>
    <t>APUCA - Asociación de Pilotos U-Control Argentinos</t>
  </si>
  <si>
    <t>DETALLE DE PUNTAJES POR PILOTO-JUECES</t>
  </si>
  <si>
    <t>CLASIFICACION FINAL - ACROBACIA PROMOCIONAL</t>
  </si>
  <si>
    <t xml:space="preserve">TORNEO  </t>
  </si>
  <si>
    <t xml:space="preserve">LUGAR DE REALIZACION  </t>
  </si>
  <si>
    <t xml:space="preserve">ORGANIZADOR  </t>
  </si>
  <si>
    <t xml:space="preserve">FECHA  </t>
  </si>
  <si>
    <t>CATEGORIA</t>
  </si>
  <si>
    <t>ACROBACIA PROMOCIONAL</t>
  </si>
  <si>
    <t>PUNTAJES</t>
  </si>
  <si>
    <t>PILOTOS</t>
  </si>
  <si>
    <t>PUNTAJE</t>
  </si>
  <si>
    <t>Posición</t>
  </si>
  <si>
    <t>CLUB</t>
  </si>
  <si>
    <t>LICENCIA</t>
  </si>
  <si>
    <t>TOTAL</t>
  </si>
  <si>
    <t>Final</t>
  </si>
  <si>
    <t>PILOTO</t>
  </si>
  <si>
    <t>VUELO 1</t>
  </si>
  <si>
    <t>VUELO 2</t>
  </si>
  <si>
    <t>VUELO 3</t>
  </si>
  <si>
    <t>Puntaje</t>
  </si>
  <si>
    <t>ACROBACIA PROMOCIONAL - CLASIFICACION INDIVIDUAL Y PUNTAJES TOTALES</t>
  </si>
  <si>
    <t>CLASIFICACION FINAL - ACROBACIA VCC - F2B</t>
  </si>
  <si>
    <t>PUNTAJES RECIBIDOS</t>
  </si>
  <si>
    <t>CONCURSO DE ACROBACIA VCC - PROMOCIONAL</t>
  </si>
  <si>
    <t xml:space="preserve">INGRESO DE LOS DATOS PARA INICIO </t>
  </si>
  <si>
    <t>INGRESO DE PUNTAJES DE CADA JUEZ Y RONDA</t>
  </si>
  <si>
    <t>RESUMEN DE LOS PUNTAJES OBTENIDOS</t>
  </si>
  <si>
    <t>MODELO DE PLANILLA PARA LOS JUECES</t>
  </si>
  <si>
    <t>ORDENAR CLASIFICADOR E IMPRIMIR PLANILLAS</t>
  </si>
  <si>
    <t>PLANILLA PARA JUZGAMIENTO MANIOBRAS</t>
  </si>
  <si>
    <t>Gama de maniobras F2B Acrobacia</t>
  </si>
  <si>
    <t>Concurso:</t>
  </si>
  <si>
    <t>Realizado en:</t>
  </si>
  <si>
    <t>Fecha:</t>
  </si>
  <si>
    <t>Participante:</t>
  </si>
  <si>
    <t>Licencia:</t>
  </si>
  <si>
    <t>País:</t>
  </si>
  <si>
    <t>Modelo:</t>
  </si>
  <si>
    <t>Vuelo n°:</t>
  </si>
  <si>
    <t>P</t>
  </si>
  <si>
    <t>Total</t>
  </si>
  <si>
    <t xml:space="preserve">4.2.16.1 </t>
  </si>
  <si>
    <t>,</t>
  </si>
  <si>
    <t xml:space="preserve">4.2.16.2 </t>
  </si>
  <si>
    <t xml:space="preserve">4.2.16.3 </t>
  </si>
  <si>
    <t>Media vuelta</t>
  </si>
  <si>
    <t xml:space="preserve">4.2.16.4 </t>
  </si>
  <si>
    <t>Tres loopings consecutivos interiores</t>
  </si>
  <si>
    <t xml:space="preserve">4.2.16.5 </t>
  </si>
  <si>
    <t xml:space="preserve">4.2.16.6 </t>
  </si>
  <si>
    <t>Tres loopings consecutivos exteriores</t>
  </si>
  <si>
    <t xml:space="preserve">4.2.16.7 </t>
  </si>
  <si>
    <t>Dos loopings cuadrados interiores</t>
  </si>
  <si>
    <t xml:space="preserve">4.2.16.8 </t>
  </si>
  <si>
    <t>Dos loopings cuadrados exteriores</t>
  </si>
  <si>
    <t xml:space="preserve">4.2.16.9 </t>
  </si>
  <si>
    <t>Dos loopings triangulares interiores</t>
  </si>
  <si>
    <t xml:space="preserve">4.2.16.10 </t>
  </si>
  <si>
    <t>Dos ochos horizontales</t>
  </si>
  <si>
    <t xml:space="preserve">4.2.16.11 </t>
  </si>
  <si>
    <t>Dos ochos cuadrados horizontales</t>
  </si>
  <si>
    <t xml:space="preserve">4.2.16.12 </t>
  </si>
  <si>
    <t>Dos ochos verticales</t>
  </si>
  <si>
    <t xml:space="preserve">4.2.16.13 </t>
  </si>
  <si>
    <t>Reloj de arena</t>
  </si>
  <si>
    <t xml:space="preserve">4.2.16.14 </t>
  </si>
  <si>
    <t>Dos ochos sobre la cabeza</t>
  </si>
  <si>
    <t xml:space="preserve">4.2.16.15 </t>
  </si>
  <si>
    <t>Trébol de cuatro hojas</t>
  </si>
  <si>
    <t xml:space="preserve">4.2.16.16 </t>
  </si>
  <si>
    <t>Total general:</t>
  </si>
  <si>
    <t>Observaciones:</t>
  </si>
  <si>
    <t>Juez n°:</t>
  </si>
  <si>
    <t>Firma:</t>
  </si>
  <si>
    <t>Nombre: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</si>
</sst>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;@"/>
    <numFmt numFmtId="166" formatCode="@"/>
    <numFmt numFmtId="167" formatCode="D&quot; de &quot;MMM&quot; de &quot;YY"/>
    <numFmt numFmtId="168" formatCode="0.0"/>
    <numFmt numFmtId="169" formatCode="0.00"/>
  </numFmts>
  <fonts count="57">
    <font>
      <sz val="10"/>
      <name val="Arial"/>
      <family val="0"/>
    </font>
    <font>
      <b/>
      <u val="single"/>
      <sz val="10"/>
      <color indexed="43"/>
      <name val="Arial"/>
      <family val="2"/>
    </font>
    <font>
      <u val="single"/>
      <sz val="10"/>
      <color indexed="12"/>
      <name val="Arial"/>
      <family val="0"/>
    </font>
    <font>
      <b/>
      <sz val="14"/>
      <color indexed="8"/>
      <name val="Verdana"/>
      <family val="2"/>
    </font>
    <font>
      <b/>
      <sz val="10"/>
      <name val="Arial"/>
      <family val="2"/>
    </font>
    <font>
      <b/>
      <i/>
      <sz val="12"/>
      <color indexed="18"/>
      <name val="Verdana"/>
      <family val="2"/>
    </font>
    <font>
      <b/>
      <sz val="10"/>
      <color indexed="18"/>
      <name val="Verdana"/>
      <family val="2"/>
    </font>
    <font>
      <sz val="10"/>
      <color indexed="58"/>
      <name val="Arial"/>
      <family val="0"/>
    </font>
    <font>
      <b/>
      <sz val="10"/>
      <color indexed="58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58"/>
      <name val="Arial"/>
      <family val="0"/>
    </font>
    <font>
      <b/>
      <sz val="14"/>
      <color indexed="63"/>
      <name val="Verdana"/>
      <family val="2"/>
    </font>
    <font>
      <b/>
      <sz val="12"/>
      <color indexed="9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0"/>
    </font>
    <font>
      <b/>
      <sz val="10"/>
      <name val="Verdana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2"/>
      <name val="Arial"/>
      <family val="0"/>
    </font>
    <font>
      <b/>
      <sz val="10"/>
      <color indexed="8"/>
      <name val="Verdana"/>
      <family val="2"/>
    </font>
    <font>
      <sz val="10"/>
      <color indexed="8"/>
      <name val="Arial"/>
      <family val="0"/>
    </font>
    <font>
      <b/>
      <sz val="9"/>
      <color indexed="8"/>
      <name val="Verdana"/>
      <family val="2"/>
    </font>
    <font>
      <b/>
      <sz val="16"/>
      <color indexed="8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8"/>
      <name val="Arial Blac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8"/>
      <color indexed="43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b/>
      <sz val="10"/>
      <color indexed="13"/>
      <name val="Verdana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b/>
      <sz val="10"/>
      <name val="Arial Black"/>
      <family val="2"/>
    </font>
    <font>
      <b/>
      <sz val="8"/>
      <name val="Verdana"/>
      <family val="2"/>
    </font>
    <font>
      <b/>
      <sz val="10"/>
      <color indexed="9"/>
      <name val="Verdana"/>
      <family val="2"/>
    </font>
    <font>
      <sz val="8"/>
      <name val="Arial"/>
      <family val="0"/>
    </font>
    <font>
      <b/>
      <sz val="9"/>
      <name val="Verdana"/>
      <family val="2"/>
    </font>
    <font>
      <b/>
      <sz val="9"/>
      <name val="Arial"/>
      <family val="0"/>
    </font>
    <font>
      <sz val="8"/>
      <name val="Verdana"/>
      <family val="2"/>
    </font>
    <font>
      <sz val="10"/>
      <name val="Verdana"/>
      <family val="2"/>
    </font>
    <font>
      <b/>
      <u val="single"/>
      <sz val="8"/>
      <color indexed="12"/>
      <name val="Arial"/>
      <family val="2"/>
    </font>
    <font>
      <u val="single"/>
      <sz val="8"/>
      <color indexed="12"/>
      <name val="Arial"/>
      <family val="0"/>
    </font>
    <font>
      <b/>
      <u val="single"/>
      <sz val="10"/>
      <color indexed="18"/>
      <name val="Arial"/>
      <family val="2"/>
    </font>
    <font>
      <b/>
      <sz val="12"/>
      <color indexed="12"/>
      <name val="Verdana"/>
      <family val="2"/>
    </font>
    <font>
      <sz val="10"/>
      <color indexed="13"/>
      <name val="Arial"/>
      <family val="0"/>
    </font>
    <font>
      <b/>
      <sz val="14"/>
      <color indexed="21"/>
      <name val="Verdana"/>
      <family val="2"/>
    </font>
    <font>
      <b/>
      <sz val="14"/>
      <color indexed="21"/>
      <name val="Arial Black"/>
      <family val="2"/>
    </font>
    <font>
      <b/>
      <u val="single"/>
      <sz val="16"/>
      <color indexed="13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i/>
      <sz val="15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9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2" borderId="0" xfId="20" applyNumberFormat="1" applyFont="1" applyFill="1" applyBorder="1" applyAlignment="1" applyProtection="1">
      <alignment horizontal="center" vertical="center"/>
      <protection/>
    </xf>
    <xf numFmtId="164" fontId="0" fillId="0" borderId="0" xfId="0" applyAlignment="1">
      <alignment vertical="center"/>
    </xf>
    <xf numFmtId="164" fontId="0" fillId="0" borderId="0" xfId="0" applyFill="1" applyAlignment="1">
      <alignment vertical="center"/>
    </xf>
    <xf numFmtId="164" fontId="3" fillId="3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/>
    </xf>
    <xf numFmtId="164" fontId="5" fillId="3" borderId="2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vertical="center"/>
    </xf>
    <xf numFmtId="164" fontId="7" fillId="0" borderId="3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7" fillId="0" borderId="4" xfId="0" applyFont="1" applyFill="1" applyBorder="1" applyAlignment="1">
      <alignment/>
    </xf>
    <xf numFmtId="164" fontId="9" fillId="0" borderId="5" xfId="20" applyNumberFormat="1" applyFont="1" applyFill="1" applyBorder="1" applyAlignment="1" applyProtection="1">
      <alignment horizontal="center" vertical="center"/>
      <protection/>
    </xf>
    <xf numFmtId="164" fontId="2" fillId="0" borderId="3" xfId="20" applyNumberFormat="1" applyFont="1" applyFill="1" applyBorder="1" applyAlignment="1" applyProtection="1">
      <alignment/>
      <protection/>
    </xf>
    <xf numFmtId="164" fontId="7" fillId="0" borderId="4" xfId="0" applyFont="1" applyFill="1" applyBorder="1" applyAlignment="1">
      <alignment/>
    </xf>
    <xf numFmtId="164" fontId="9" fillId="0" borderId="6" xfId="20" applyNumberFormat="1" applyFont="1" applyFill="1" applyBorder="1" applyAlignment="1" applyProtection="1">
      <alignment horizontal="center" vertical="center"/>
      <protection/>
    </xf>
    <xf numFmtId="164" fontId="10" fillId="0" borderId="7" xfId="0" applyFont="1" applyFill="1" applyBorder="1" applyAlignment="1">
      <alignment/>
    </xf>
    <xf numFmtId="164" fontId="7" fillId="0" borderId="6" xfId="0" applyFont="1" applyFill="1" applyBorder="1" applyAlignment="1">
      <alignment/>
    </xf>
    <xf numFmtId="164" fontId="7" fillId="0" borderId="8" xfId="0" applyFont="1" applyFill="1" applyBorder="1" applyAlignment="1">
      <alignment/>
    </xf>
    <xf numFmtId="164" fontId="11" fillId="4" borderId="9" xfId="0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 horizontal="center" vertical="center"/>
    </xf>
    <xf numFmtId="164" fontId="10" fillId="0" borderId="5" xfId="0" applyFont="1" applyFill="1" applyBorder="1" applyAlignment="1">
      <alignment/>
    </xf>
    <xf numFmtId="164" fontId="7" fillId="0" borderId="5" xfId="0" applyFont="1" applyFill="1" applyBorder="1" applyAlignment="1">
      <alignment/>
    </xf>
    <xf numFmtId="164" fontId="7" fillId="3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13" fillId="0" borderId="0" xfId="0" applyFont="1" applyFill="1" applyAlignment="1">
      <alignment/>
    </xf>
    <xf numFmtId="164" fontId="14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3" borderId="0" xfId="0" applyFill="1" applyBorder="1" applyAlignment="1">
      <alignment/>
    </xf>
    <xf numFmtId="164" fontId="0" fillId="0" borderId="0" xfId="0" applyFill="1" applyBorder="1" applyAlignment="1">
      <alignment/>
    </xf>
    <xf numFmtId="164" fontId="0" fillId="3" borderId="0" xfId="0" applyFill="1" applyBorder="1" applyAlignment="1">
      <alignment/>
    </xf>
    <xf numFmtId="164" fontId="15" fillId="0" borderId="9" xfId="0" applyFont="1" applyFill="1" applyBorder="1" applyAlignment="1">
      <alignment vertical="center"/>
    </xf>
    <xf numFmtId="164" fontId="15" fillId="3" borderId="9" xfId="0" applyFont="1" applyFill="1" applyBorder="1" applyAlignment="1" applyProtection="1">
      <alignment horizontal="left" vertical="center"/>
      <protection locked="0"/>
    </xf>
    <xf numFmtId="164" fontId="0" fillId="0" borderId="0" xfId="0" applyFill="1" applyBorder="1" applyAlignment="1">
      <alignment vertical="center"/>
    </xf>
    <xf numFmtId="164" fontId="16" fillId="0" borderId="0" xfId="0" applyFont="1" applyAlignment="1">
      <alignment vertical="center"/>
    </xf>
    <xf numFmtId="164" fontId="17" fillId="0" borderId="0" xfId="0" applyFont="1" applyAlignment="1">
      <alignment vertical="center"/>
    </xf>
    <xf numFmtId="164" fontId="18" fillId="0" borderId="0" xfId="0" applyFont="1" applyAlignment="1">
      <alignment vertical="center"/>
    </xf>
    <xf numFmtId="164" fontId="0" fillId="0" borderId="0" xfId="0" applyBorder="1" applyAlignment="1">
      <alignment vertical="center"/>
    </xf>
    <xf numFmtId="164" fontId="15" fillId="0" borderId="9" xfId="0" applyFont="1" applyFill="1" applyBorder="1" applyAlignment="1">
      <alignment horizontal="center" vertical="center"/>
    </xf>
    <xf numFmtId="164" fontId="15" fillId="3" borderId="9" xfId="0" applyFont="1" applyFill="1" applyBorder="1" applyAlignment="1" applyProtection="1">
      <alignment horizontal="left" vertical="center"/>
      <protection/>
    </xf>
    <xf numFmtId="164" fontId="15" fillId="0" borderId="10" xfId="0" applyFont="1" applyFill="1" applyBorder="1" applyAlignment="1">
      <alignment vertical="center"/>
    </xf>
    <xf numFmtId="164" fontId="0" fillId="0" borderId="11" xfId="0" applyFill="1" applyBorder="1" applyAlignment="1">
      <alignment vertical="center"/>
    </xf>
    <xf numFmtId="164" fontId="15" fillId="0" borderId="12" xfId="0" applyFont="1" applyFill="1" applyBorder="1" applyAlignment="1">
      <alignment horizontal="center" vertical="center"/>
    </xf>
    <xf numFmtId="165" fontId="15" fillId="3" borderId="13" xfId="0" applyNumberFormat="1" applyFont="1" applyFill="1" applyBorder="1" applyAlignment="1" applyProtection="1">
      <alignment horizontal="center" vertical="center"/>
      <protection/>
    </xf>
    <xf numFmtId="164" fontId="19" fillId="0" borderId="0" xfId="0" applyFont="1" applyFill="1" applyBorder="1" applyAlignment="1">
      <alignment horizontal="center"/>
    </xf>
    <xf numFmtId="164" fontId="20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21" fillId="0" borderId="9" xfId="0" applyFont="1" applyFill="1" applyBorder="1" applyAlignment="1">
      <alignment horizontal="center" vertical="center"/>
    </xf>
    <xf numFmtId="164" fontId="22" fillId="0" borderId="9" xfId="0" applyFont="1" applyFill="1" applyBorder="1" applyAlignment="1" applyProtection="1">
      <alignment horizontal="center" vertical="center"/>
      <protection/>
    </xf>
    <xf numFmtId="164" fontId="23" fillId="0" borderId="3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vertical="center"/>
    </xf>
    <xf numFmtId="164" fontId="23" fillId="0" borderId="0" xfId="0" applyFont="1" applyFill="1" applyBorder="1" applyAlignment="1">
      <alignment vertical="center"/>
    </xf>
    <xf numFmtId="164" fontId="25" fillId="0" borderId="0" xfId="0" applyFont="1" applyBorder="1" applyAlignment="1">
      <alignment/>
    </xf>
    <xf numFmtId="164" fontId="21" fillId="0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center" vertical="center"/>
    </xf>
    <xf numFmtId="164" fontId="26" fillId="0" borderId="0" xfId="0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 horizontal="center" vertical="center"/>
    </xf>
    <xf numFmtId="164" fontId="27" fillId="0" borderId="14" xfId="0" applyFont="1" applyFill="1" applyBorder="1" applyAlignment="1">
      <alignment horizontal="center" vertical="center"/>
    </xf>
    <xf numFmtId="164" fontId="27" fillId="0" borderId="15" xfId="0" applyFont="1" applyFill="1" applyBorder="1" applyAlignment="1">
      <alignment horizontal="center" vertical="center"/>
    </xf>
    <xf numFmtId="164" fontId="28" fillId="0" borderId="0" xfId="0" applyFont="1" applyFill="1" applyBorder="1" applyAlignment="1">
      <alignment horizontal="center" vertical="center"/>
    </xf>
    <xf numFmtId="164" fontId="19" fillId="0" borderId="16" xfId="0" applyFont="1" applyFill="1" applyBorder="1" applyAlignment="1">
      <alignment horizontal="center"/>
    </xf>
    <xf numFmtId="164" fontId="27" fillId="0" borderId="17" xfId="0" applyFont="1" applyFill="1" applyBorder="1" applyAlignment="1">
      <alignment horizontal="center"/>
    </xf>
    <xf numFmtId="166" fontId="29" fillId="3" borderId="18" xfId="0" applyNumberFormat="1" applyFont="1" applyFill="1" applyBorder="1" applyAlignment="1" applyProtection="1">
      <alignment/>
      <protection/>
    </xf>
    <xf numFmtId="166" fontId="29" fillId="3" borderId="19" xfId="0" applyNumberFormat="1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/>
    </xf>
    <xf numFmtId="164" fontId="16" fillId="0" borderId="0" xfId="0" applyFont="1" applyAlignment="1">
      <alignment/>
    </xf>
    <xf numFmtId="164" fontId="19" fillId="0" borderId="20" xfId="0" applyFont="1" applyFill="1" applyBorder="1" applyAlignment="1">
      <alignment horizontal="center"/>
    </xf>
    <xf numFmtId="164" fontId="27" fillId="0" borderId="21" xfId="0" applyFont="1" applyFill="1" applyBorder="1" applyAlignment="1">
      <alignment horizontal="center"/>
    </xf>
    <xf numFmtId="166" fontId="29" fillId="3" borderId="20" xfId="0" applyNumberFormat="1" applyFont="1" applyFill="1" applyBorder="1" applyAlignment="1" applyProtection="1">
      <alignment/>
      <protection/>
    </xf>
    <xf numFmtId="166" fontId="29" fillId="3" borderId="22" xfId="0" applyNumberFormat="1" applyFont="1" applyFill="1" applyBorder="1" applyAlignment="1" applyProtection="1">
      <alignment horizontal="center"/>
      <protection/>
    </xf>
    <xf numFmtId="164" fontId="19" fillId="0" borderId="23" xfId="0" applyFont="1" applyFill="1" applyBorder="1" applyAlignment="1">
      <alignment horizontal="center"/>
    </xf>
    <xf numFmtId="164" fontId="19" fillId="3" borderId="18" xfId="0" applyFont="1" applyFill="1" applyBorder="1" applyAlignment="1" applyProtection="1">
      <alignment/>
      <protection/>
    </xf>
    <xf numFmtId="164" fontId="31" fillId="3" borderId="19" xfId="0" applyFont="1" applyFill="1" applyBorder="1" applyAlignment="1" applyProtection="1">
      <alignment horizontal="left"/>
      <protection/>
    </xf>
    <xf numFmtId="164" fontId="30" fillId="0" borderId="0" xfId="0" applyFont="1" applyFill="1" applyBorder="1" applyAlignment="1" applyProtection="1">
      <alignment/>
      <protection locked="0"/>
    </xf>
    <xf numFmtId="164" fontId="0" fillId="0" borderId="0" xfId="0" applyFill="1" applyBorder="1" applyAlignment="1" applyProtection="1">
      <alignment horizontal="center"/>
      <protection locked="0"/>
    </xf>
    <xf numFmtId="164" fontId="19" fillId="3" borderId="20" xfId="0" applyFont="1" applyFill="1" applyBorder="1" applyAlignment="1" applyProtection="1">
      <alignment/>
      <protection/>
    </xf>
    <xf numFmtId="164" fontId="31" fillId="3" borderId="22" xfId="0" applyFont="1" applyFill="1" applyBorder="1" applyAlignment="1" applyProtection="1">
      <alignment horizontal="left"/>
      <protection/>
    </xf>
    <xf numFmtId="164" fontId="19" fillId="0" borderId="24" xfId="0" applyFont="1" applyFill="1" applyBorder="1" applyAlignment="1">
      <alignment horizontal="center"/>
    </xf>
    <xf numFmtId="164" fontId="19" fillId="3" borderId="24" xfId="0" applyFont="1" applyFill="1" applyBorder="1" applyAlignment="1" applyProtection="1">
      <alignment/>
      <protection/>
    </xf>
    <xf numFmtId="164" fontId="31" fillId="3" borderId="25" xfId="0" applyFont="1" applyFill="1" applyBorder="1" applyAlignment="1" applyProtection="1">
      <alignment horizontal="left"/>
      <protection/>
    </xf>
    <xf numFmtId="164" fontId="20" fillId="0" borderId="0" xfId="0" applyFont="1" applyFill="1" applyAlignment="1">
      <alignment/>
    </xf>
    <xf numFmtId="164" fontId="15" fillId="0" borderId="1" xfId="0" applyFont="1" applyFill="1" applyBorder="1" applyAlignment="1">
      <alignment horizontal="center"/>
    </xf>
    <xf numFmtId="164" fontId="15" fillId="0" borderId="0" xfId="0" applyFont="1" applyFill="1" applyBorder="1" applyAlignment="1">
      <alignment/>
    </xf>
    <xf numFmtId="164" fontId="15" fillId="0" borderId="0" xfId="0" applyFont="1" applyFill="1" applyBorder="1" applyAlignment="1">
      <alignment horizontal="center"/>
    </xf>
    <xf numFmtId="164" fontId="15" fillId="0" borderId="26" xfId="0" applyFont="1" applyFill="1" applyBorder="1" applyAlignment="1">
      <alignment horizontal="center"/>
    </xf>
    <xf numFmtId="164" fontId="4" fillId="0" borderId="21" xfId="0" applyFont="1" applyFill="1" applyBorder="1" applyAlignment="1">
      <alignment horizontal="center"/>
    </xf>
    <xf numFmtId="164" fontId="4" fillId="0" borderId="27" xfId="0" applyFont="1" applyFill="1" applyBorder="1" applyAlignment="1">
      <alignment horizontal="center"/>
    </xf>
    <xf numFmtId="164" fontId="4" fillId="0" borderId="28" xfId="0" applyFon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16" fillId="0" borderId="0" xfId="0" applyFont="1" applyFill="1" applyBorder="1" applyAlignment="1">
      <alignment horizontal="left"/>
    </xf>
    <xf numFmtId="164" fontId="4" fillId="0" borderId="26" xfId="0" applyFont="1" applyFill="1" applyBorder="1" applyAlignment="1">
      <alignment horizontal="center"/>
    </xf>
    <xf numFmtId="164" fontId="4" fillId="3" borderId="21" xfId="0" applyNumberFormat="1" applyFont="1" applyFill="1" applyBorder="1" applyAlignment="1" applyProtection="1">
      <alignment horizontal="left"/>
      <protection/>
    </xf>
    <xf numFmtId="164" fontId="4" fillId="3" borderId="22" xfId="0" applyNumberFormat="1" applyFont="1" applyFill="1" applyBorder="1" applyAlignment="1" applyProtection="1">
      <alignment horizontal="left"/>
      <protection/>
    </xf>
    <xf numFmtId="164" fontId="4" fillId="0" borderId="0" xfId="0" applyNumberFormat="1" applyFont="1" applyFill="1" applyBorder="1" applyAlignment="1" applyProtection="1">
      <alignment/>
      <protection locked="0"/>
    </xf>
    <xf numFmtId="164" fontId="4" fillId="0" borderId="26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/>
      <protection locked="0"/>
    </xf>
    <xf numFmtId="164" fontId="4" fillId="0" borderId="29" xfId="0" applyFont="1" applyBorder="1" applyAlignment="1">
      <alignment horizontal="center"/>
    </xf>
    <xf numFmtId="164" fontId="4" fillId="3" borderId="30" xfId="0" applyNumberFormat="1" applyFont="1" applyFill="1" applyBorder="1" applyAlignment="1" applyProtection="1">
      <alignment horizontal="left"/>
      <protection/>
    </xf>
    <xf numFmtId="164" fontId="4" fillId="3" borderId="25" xfId="0" applyNumberFormat="1" applyFont="1" applyFill="1" applyBorder="1" applyAlignment="1" applyProtection="1">
      <alignment horizontal="left"/>
      <protection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Fill="1" applyBorder="1" applyAlignment="1">
      <alignment/>
    </xf>
    <xf numFmtId="164" fontId="32" fillId="2" borderId="0" xfId="20" applyNumberFormat="1" applyFont="1" applyFill="1" applyBorder="1" applyAlignment="1" applyProtection="1">
      <alignment horizontal="center" vertical="center"/>
      <protection/>
    </xf>
    <xf numFmtId="164" fontId="2" fillId="0" borderId="0" xfId="20" applyNumberFormat="1" applyFont="1" applyFill="1" applyBorder="1" applyAlignment="1" applyProtection="1">
      <alignment/>
      <protection/>
    </xf>
    <xf numFmtId="164" fontId="4" fillId="5" borderId="9" xfId="0" applyFont="1" applyFill="1" applyBorder="1" applyAlignment="1">
      <alignment horizontal="center" vertical="center"/>
    </xf>
    <xf numFmtId="164" fontId="4" fillId="6" borderId="9" xfId="0" applyFont="1" applyFill="1" applyBorder="1" applyAlignment="1">
      <alignment horizontal="center"/>
    </xf>
    <xf numFmtId="164" fontId="6" fillId="7" borderId="9" xfId="0" applyFont="1" applyFill="1" applyBorder="1" applyAlignment="1">
      <alignment horizontal="center"/>
    </xf>
    <xf numFmtId="164" fontId="4" fillId="4" borderId="21" xfId="0" applyFont="1" applyFill="1" applyBorder="1" applyAlignment="1">
      <alignment/>
    </xf>
    <xf numFmtId="164" fontId="0" fillId="4" borderId="31" xfId="0" applyFill="1" applyBorder="1" applyAlignment="1">
      <alignment/>
    </xf>
    <xf numFmtId="164" fontId="0" fillId="4" borderId="32" xfId="0" applyFill="1" applyBorder="1" applyAlignment="1">
      <alignment/>
    </xf>
    <xf numFmtId="164" fontId="0" fillId="6" borderId="32" xfId="0" applyFill="1" applyBorder="1" applyAlignment="1">
      <alignment/>
    </xf>
    <xf numFmtId="164" fontId="4" fillId="6" borderId="21" xfId="0" applyFont="1" applyFill="1" applyBorder="1" applyAlignment="1">
      <alignment/>
    </xf>
    <xf numFmtId="164" fontId="4" fillId="6" borderId="31" xfId="0" applyFont="1" applyFill="1" applyBorder="1" applyAlignment="1">
      <alignment/>
    </xf>
    <xf numFmtId="164" fontId="4" fillId="6" borderId="32" xfId="0" applyFont="1" applyFill="1" applyBorder="1" applyAlignment="1">
      <alignment/>
    </xf>
    <xf numFmtId="167" fontId="4" fillId="5" borderId="27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15" fillId="0" borderId="1" xfId="0" applyFont="1" applyBorder="1" applyAlignment="1">
      <alignment horizontal="center"/>
    </xf>
    <xf numFmtId="164" fontId="0" fillId="8" borderId="0" xfId="0" applyFill="1" applyAlignment="1">
      <alignment/>
    </xf>
    <xf numFmtId="164" fontId="15" fillId="6" borderId="27" xfId="0" applyFont="1" applyFill="1" applyBorder="1" applyAlignment="1">
      <alignment horizontal="center"/>
    </xf>
    <xf numFmtId="164" fontId="15" fillId="5" borderId="27" xfId="0" applyFont="1" applyFill="1" applyBorder="1" applyAlignment="1">
      <alignment horizontal="center"/>
    </xf>
    <xf numFmtId="164" fontId="15" fillId="4" borderId="27" xfId="0" applyFont="1" applyFill="1" applyBorder="1" applyAlignment="1">
      <alignment horizontal="center"/>
    </xf>
    <xf numFmtId="164" fontId="16" fillId="3" borderId="9" xfId="0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 vertical="center"/>
    </xf>
    <xf numFmtId="164" fontId="33" fillId="3" borderId="33" xfId="0" applyFont="1" applyFill="1" applyBorder="1" applyAlignment="1">
      <alignment horizontal="center"/>
    </xf>
    <xf numFmtId="164" fontId="33" fillId="3" borderId="34" xfId="0" applyFont="1" applyFill="1" applyBorder="1" applyAlignment="1">
      <alignment horizontal="center"/>
    </xf>
    <xf numFmtId="164" fontId="34" fillId="6" borderId="33" xfId="0" applyFont="1" applyFill="1" applyBorder="1" applyAlignment="1">
      <alignment horizontal="center"/>
    </xf>
    <xf numFmtId="164" fontId="34" fillId="5" borderId="33" xfId="0" applyFont="1" applyFill="1" applyBorder="1" applyAlignment="1">
      <alignment horizontal="center"/>
    </xf>
    <xf numFmtId="164" fontId="34" fillId="4" borderId="33" xfId="0" applyFont="1" applyFill="1" applyBorder="1" applyAlignment="1">
      <alignment horizontal="center"/>
    </xf>
    <xf numFmtId="164" fontId="35" fillId="0" borderId="0" xfId="0" applyFont="1" applyFill="1" applyBorder="1" applyAlignment="1">
      <alignment/>
    </xf>
    <xf numFmtId="164" fontId="33" fillId="3" borderId="35" xfId="0" applyFont="1" applyFill="1" applyBorder="1" applyAlignment="1">
      <alignment horizontal="center"/>
    </xf>
    <xf numFmtId="164" fontId="33" fillId="3" borderId="36" xfId="0" applyFont="1" applyFill="1" applyBorder="1" applyAlignment="1">
      <alignment horizontal="center"/>
    </xf>
    <xf numFmtId="164" fontId="34" fillId="6" borderId="36" xfId="0" applyFont="1" applyFill="1" applyBorder="1" applyAlignment="1">
      <alignment horizontal="center"/>
    </xf>
    <xf numFmtId="164" fontId="34" fillId="5" borderId="36" xfId="0" applyFont="1" applyFill="1" applyBorder="1" applyAlignment="1">
      <alignment horizontal="center"/>
    </xf>
    <xf numFmtId="164" fontId="34" fillId="4" borderId="36" xfId="0" applyFont="1" applyFill="1" applyBorder="1" applyAlignment="1">
      <alignment horizontal="center"/>
    </xf>
    <xf numFmtId="164" fontId="16" fillId="3" borderId="10" xfId="0" applyFont="1" applyFill="1" applyBorder="1" applyAlignment="1">
      <alignment horizontal="center" wrapText="1"/>
    </xf>
    <xf numFmtId="164" fontId="0" fillId="0" borderId="4" xfId="0" applyBorder="1" applyAlignment="1">
      <alignment/>
    </xf>
    <xf numFmtId="166" fontId="33" fillId="0" borderId="7" xfId="0" applyNumberFormat="1" applyFont="1" applyBorder="1" applyAlignment="1">
      <alignment horizontal="center" vertical="top" textRotation="180"/>
    </xf>
    <xf numFmtId="166" fontId="33" fillId="0" borderId="37" xfId="0" applyNumberFormat="1" applyFont="1" applyBorder="1" applyAlignment="1">
      <alignment horizontal="center" vertical="top" textRotation="180"/>
    </xf>
    <xf numFmtId="164" fontId="36" fillId="8" borderId="0" xfId="0" applyFont="1" applyFill="1" applyAlignment="1">
      <alignment vertical="top"/>
    </xf>
    <xf numFmtId="164" fontId="36" fillId="8" borderId="0" xfId="0" applyFont="1" applyFill="1" applyAlignment="1">
      <alignment/>
    </xf>
    <xf numFmtId="164" fontId="36" fillId="0" borderId="0" xfId="0" applyFont="1" applyAlignment="1">
      <alignment/>
    </xf>
    <xf numFmtId="166" fontId="33" fillId="6" borderId="38" xfId="0" applyNumberFormat="1" applyFont="1" applyFill="1" applyBorder="1" applyAlignment="1">
      <alignment horizontal="center" vertical="top" textRotation="180"/>
    </xf>
    <xf numFmtId="166" fontId="33" fillId="6" borderId="27" xfId="0" applyNumberFormat="1" applyFont="1" applyFill="1" applyBorder="1" applyAlignment="1">
      <alignment horizontal="center" vertical="top" textRotation="180"/>
    </xf>
    <xf numFmtId="166" fontId="33" fillId="5" borderId="0" xfId="0" applyNumberFormat="1" applyFont="1" applyFill="1" applyBorder="1" applyAlignment="1">
      <alignment horizontal="center" vertical="top" textRotation="180"/>
    </xf>
    <xf numFmtId="166" fontId="33" fillId="5" borderId="27" xfId="0" applyNumberFormat="1" applyFont="1" applyFill="1" applyBorder="1" applyAlignment="1">
      <alignment horizontal="center" vertical="top" textRotation="180"/>
    </xf>
    <xf numFmtId="166" fontId="33" fillId="4" borderId="27" xfId="0" applyNumberFormat="1" applyFont="1" applyFill="1" applyBorder="1" applyAlignment="1">
      <alignment horizontal="center" vertical="top" textRotation="180"/>
    </xf>
    <xf numFmtId="164" fontId="0" fillId="2" borderId="0" xfId="0" applyFill="1" applyAlignment="1">
      <alignment/>
    </xf>
    <xf numFmtId="164" fontId="4" fillId="2" borderId="0" xfId="0" applyFont="1" applyFill="1" applyBorder="1" applyAlignment="1">
      <alignment horizontal="left"/>
    </xf>
    <xf numFmtId="166" fontId="34" fillId="2" borderId="38" xfId="0" applyNumberFormat="1" applyFont="1" applyFill="1" applyBorder="1" applyAlignment="1">
      <alignment horizontal="center" vertical="top" textRotation="180"/>
    </xf>
    <xf numFmtId="166" fontId="34" fillId="2" borderId="0" xfId="0" applyNumberFormat="1" applyFont="1" applyFill="1" applyBorder="1" applyAlignment="1">
      <alignment horizontal="center" vertical="top" textRotation="180"/>
    </xf>
    <xf numFmtId="164" fontId="0" fillId="2" borderId="0" xfId="0" applyFill="1" applyBorder="1" applyAlignment="1">
      <alignment vertical="top"/>
    </xf>
    <xf numFmtId="164" fontId="0" fillId="2" borderId="0" xfId="0" applyFill="1" applyBorder="1" applyAlignment="1">
      <alignment/>
    </xf>
    <xf numFmtId="166" fontId="34" fillId="2" borderId="39" xfId="0" applyNumberFormat="1" applyFont="1" applyFill="1" applyBorder="1" applyAlignment="1">
      <alignment horizontal="center" vertical="top" textRotation="180"/>
    </xf>
    <xf numFmtId="164" fontId="0" fillId="2" borderId="0" xfId="0" applyFill="1" applyAlignment="1">
      <alignment vertical="top"/>
    </xf>
    <xf numFmtId="164" fontId="4" fillId="6" borderId="21" xfId="0" applyFont="1" applyFill="1" applyBorder="1" applyAlignment="1">
      <alignment horizontal="center"/>
    </xf>
    <xf numFmtId="164" fontId="37" fillId="6" borderId="32" xfId="0" applyFont="1" applyFill="1" applyBorder="1" applyAlignment="1">
      <alignment horizontal="left"/>
    </xf>
    <xf numFmtId="166" fontId="34" fillId="0" borderId="0" xfId="0" applyNumberFormat="1" applyFont="1" applyFill="1" applyBorder="1" applyAlignment="1">
      <alignment horizontal="center" vertical="top" textRotation="180"/>
    </xf>
    <xf numFmtId="164" fontId="0" fillId="0" borderId="0" xfId="0" applyFill="1" applyBorder="1" applyAlignment="1">
      <alignment vertical="top"/>
    </xf>
    <xf numFmtId="164" fontId="38" fillId="6" borderId="21" xfId="0" applyFont="1" applyFill="1" applyBorder="1" applyAlignment="1">
      <alignment horizontal="left"/>
    </xf>
    <xf numFmtId="164" fontId="38" fillId="6" borderId="32" xfId="0" applyFont="1" applyFill="1" applyBorder="1" applyAlignment="1">
      <alignment horizontal="left"/>
    </xf>
    <xf numFmtId="166" fontId="34" fillId="0" borderId="40" xfId="0" applyNumberFormat="1" applyFont="1" applyBorder="1" applyAlignment="1">
      <alignment horizontal="center" vertical="top" textRotation="180"/>
    </xf>
    <xf numFmtId="166" fontId="34" fillId="0" borderId="0" xfId="0" applyNumberFormat="1" applyFont="1" applyBorder="1" applyAlignment="1">
      <alignment horizontal="center" vertical="top" textRotation="180"/>
    </xf>
    <xf numFmtId="164" fontId="4" fillId="4" borderId="36" xfId="0" applyFont="1" applyFill="1" applyBorder="1" applyAlignment="1">
      <alignment horizontal="right"/>
    </xf>
    <xf numFmtId="164" fontId="4" fillId="4" borderId="36" xfId="0" applyFont="1" applyFill="1" applyBorder="1" applyAlignment="1">
      <alignment/>
    </xf>
    <xf numFmtId="164" fontId="4" fillId="4" borderId="21" xfId="0" applyFont="1" applyFill="1" applyBorder="1" applyAlignment="1">
      <alignment horizontal="center"/>
    </xf>
    <xf numFmtId="164" fontId="39" fillId="0" borderId="12" xfId="0" applyFont="1" applyFill="1" applyBorder="1" applyAlignment="1">
      <alignment horizontal="center"/>
    </xf>
    <xf numFmtId="164" fontId="0" fillId="8" borderId="41" xfId="0" applyFill="1" applyBorder="1" applyAlignment="1">
      <alignment/>
    </xf>
    <xf numFmtId="164" fontId="39" fillId="0" borderId="42" xfId="0" applyFont="1" applyFill="1" applyBorder="1" applyAlignment="1">
      <alignment horizontal="center"/>
    </xf>
    <xf numFmtId="164" fontId="39" fillId="0" borderId="13" xfId="0" applyFont="1" applyFill="1" applyBorder="1" applyAlignment="1">
      <alignment horizontal="center"/>
    </xf>
    <xf numFmtId="164" fontId="40" fillId="2" borderId="33" xfId="0" applyFont="1" applyFill="1" applyBorder="1" applyAlignment="1">
      <alignment horizontal="center"/>
    </xf>
    <xf numFmtId="164" fontId="41" fillId="0" borderId="27" xfId="0" applyFont="1" applyBorder="1" applyAlignment="1">
      <alignment horizontal="center"/>
    </xf>
    <xf numFmtId="164" fontId="0" fillId="0" borderId="27" xfId="0" applyFont="1" applyBorder="1" applyAlignment="1">
      <alignment/>
    </xf>
    <xf numFmtId="168" fontId="42" fillId="5" borderId="43" xfId="0" applyNumberFormat="1" applyFont="1" applyFill="1" applyBorder="1" applyAlignment="1" applyProtection="1">
      <alignment/>
      <protection locked="0"/>
    </xf>
    <xf numFmtId="168" fontId="42" fillId="6" borderId="40" xfId="0" applyNumberFormat="1" applyFont="1" applyFill="1" applyBorder="1" applyAlignment="1" applyProtection="1">
      <alignment/>
      <protection locked="0"/>
    </xf>
    <xf numFmtId="164" fontId="43" fillId="8" borderId="0" xfId="0" applyFont="1" applyFill="1" applyAlignment="1" applyProtection="1">
      <alignment/>
      <protection locked="0"/>
    </xf>
    <xf numFmtId="168" fontId="39" fillId="6" borderId="18" xfId="0" applyNumberFormat="1" applyFont="1" applyFill="1" applyBorder="1" applyAlignment="1">
      <alignment/>
    </xf>
    <xf numFmtId="168" fontId="39" fillId="6" borderId="17" xfId="0" applyNumberFormat="1" applyFont="1" applyFill="1" applyBorder="1" applyAlignment="1">
      <alignment/>
    </xf>
    <xf numFmtId="168" fontId="39" fillId="6" borderId="44" xfId="0" applyNumberFormat="1" applyFont="1" applyFill="1" applyBorder="1" applyAlignment="1">
      <alignment/>
    </xf>
    <xf numFmtId="168" fontId="39" fillId="5" borderId="18" xfId="0" applyNumberFormat="1" applyFont="1" applyFill="1" applyBorder="1" applyAlignment="1">
      <alignment/>
    </xf>
    <xf numFmtId="168" fontId="39" fillId="5" borderId="44" xfId="0" applyNumberFormat="1" applyFont="1" applyFill="1" applyBorder="1" applyAlignment="1">
      <alignment/>
    </xf>
    <xf numFmtId="168" fontId="39" fillId="4" borderId="18" xfId="0" applyNumberFormat="1" applyFont="1" applyFill="1" applyBorder="1" applyAlignment="1">
      <alignment/>
    </xf>
    <xf numFmtId="168" fontId="39" fillId="4" borderId="17" xfId="0" applyNumberFormat="1" applyFont="1" applyFill="1" applyBorder="1" applyAlignment="1">
      <alignment/>
    </xf>
    <xf numFmtId="168" fontId="39" fillId="4" borderId="44" xfId="0" applyNumberFormat="1" applyFont="1" applyFill="1" applyBorder="1" applyAlignment="1">
      <alignment/>
    </xf>
    <xf numFmtId="168" fontId="39" fillId="4" borderId="0" xfId="0" applyNumberFormat="1" applyFont="1" applyFill="1" applyBorder="1" applyAlignment="1">
      <alignment/>
    </xf>
    <xf numFmtId="168" fontId="39" fillId="6" borderId="23" xfId="0" applyNumberFormat="1" applyFont="1" applyFill="1" applyBorder="1" applyAlignment="1">
      <alignment/>
    </xf>
    <xf numFmtId="168" fontId="39" fillId="6" borderId="45" xfId="0" applyNumberFormat="1" applyFont="1" applyFill="1" applyBorder="1" applyAlignment="1">
      <alignment/>
    </xf>
    <xf numFmtId="168" fontId="39" fillId="6" borderId="36" xfId="0" applyNumberFormat="1" applyFont="1" applyFill="1" applyBorder="1" applyAlignment="1">
      <alignment/>
    </xf>
    <xf numFmtId="168" fontId="39" fillId="5" borderId="23" xfId="0" applyNumberFormat="1" applyFont="1" applyFill="1" applyBorder="1" applyAlignment="1">
      <alignment/>
    </xf>
    <xf numFmtId="168" fontId="39" fillId="5" borderId="36" xfId="0" applyNumberFormat="1" applyFont="1" applyFill="1" applyBorder="1" applyAlignment="1">
      <alignment/>
    </xf>
    <xf numFmtId="168" fontId="39" fillId="4" borderId="20" xfId="0" applyNumberFormat="1" applyFont="1" applyFill="1" applyBorder="1" applyAlignment="1">
      <alignment/>
    </xf>
    <xf numFmtId="168" fontId="39" fillId="4" borderId="21" xfId="0" applyNumberFormat="1" applyFont="1" applyFill="1" applyBorder="1" applyAlignment="1">
      <alignment/>
    </xf>
    <xf numFmtId="168" fontId="39" fillId="4" borderId="27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164" fontId="4" fillId="0" borderId="21" xfId="0" applyFont="1" applyBorder="1" applyAlignment="1">
      <alignment horizontal="center"/>
    </xf>
    <xf numFmtId="168" fontId="34" fillId="0" borderId="27" xfId="0" applyNumberFormat="1" applyFont="1" applyBorder="1" applyAlignment="1">
      <alignment/>
    </xf>
    <xf numFmtId="164" fontId="0" fillId="0" borderId="31" xfId="0" applyFont="1" applyBorder="1" applyAlignment="1">
      <alignment/>
    </xf>
    <xf numFmtId="168" fontId="34" fillId="0" borderId="27" xfId="0" applyNumberFormat="1" applyFont="1" applyBorder="1" applyAlignment="1">
      <alignment/>
    </xf>
    <xf numFmtId="164" fontId="44" fillId="0" borderId="0" xfId="0" applyFont="1" applyAlignment="1">
      <alignment/>
    </xf>
    <xf numFmtId="168" fontId="39" fillId="0" borderId="14" xfId="0" applyNumberFormat="1" applyFont="1" applyBorder="1" applyAlignment="1">
      <alignment/>
    </xf>
    <xf numFmtId="168" fontId="39" fillId="0" borderId="46" xfId="0" applyNumberFormat="1" applyFont="1" applyBorder="1" applyAlignment="1">
      <alignment/>
    </xf>
    <xf numFmtId="168" fontId="39" fillId="0" borderId="10" xfId="0" applyNumberFormat="1" applyFont="1" applyBorder="1" applyAlignment="1">
      <alignment/>
    </xf>
    <xf numFmtId="168" fontId="39" fillId="0" borderId="42" xfId="0" applyNumberFormat="1" applyFont="1" applyBorder="1" applyAlignment="1">
      <alignment/>
    </xf>
    <xf numFmtId="168" fontId="39" fillId="0" borderId="3" xfId="0" applyNumberFormat="1" applyFont="1" applyBorder="1" applyAlignment="1">
      <alignment/>
    </xf>
    <xf numFmtId="168" fontId="39" fillId="0" borderId="47" xfId="0" applyNumberFormat="1" applyFont="1" applyBorder="1" applyAlignment="1">
      <alignment/>
    </xf>
    <xf numFmtId="168" fontId="44" fillId="0" borderId="0" xfId="0" applyNumberFormat="1" applyFont="1" applyAlignment="1">
      <alignment/>
    </xf>
    <xf numFmtId="164" fontId="45" fillId="0" borderId="0" xfId="0" applyFont="1" applyAlignment="1">
      <alignment/>
    </xf>
    <xf numFmtId="164" fontId="15" fillId="0" borderId="10" xfId="0" applyFont="1" applyBorder="1" applyAlignment="1">
      <alignment/>
    </xf>
    <xf numFmtId="164" fontId="15" fillId="0" borderId="11" xfId="0" applyFont="1" applyBorder="1" applyAlignment="1">
      <alignment/>
    </xf>
    <xf numFmtId="169" fontId="15" fillId="0" borderId="9" xfId="0" applyNumberFormat="1" applyFont="1" applyBorder="1" applyAlignment="1">
      <alignment/>
    </xf>
    <xf numFmtId="164" fontId="15" fillId="0" borderId="5" xfId="0" applyFont="1" applyBorder="1" applyAlignment="1">
      <alignment/>
    </xf>
    <xf numFmtId="164" fontId="15" fillId="0" borderId="41" xfId="0" applyFont="1" applyBorder="1" applyAlignment="1">
      <alignment/>
    </xf>
    <xf numFmtId="168" fontId="45" fillId="0" borderId="0" xfId="0" applyNumberFormat="1" applyFont="1" applyAlignment="1">
      <alignment/>
    </xf>
    <xf numFmtId="164" fontId="4" fillId="6" borderId="21" xfId="0" applyFont="1" applyFill="1" applyBorder="1" applyAlignment="1">
      <alignment horizontal="right"/>
    </xf>
    <xf numFmtId="164" fontId="37" fillId="6" borderId="32" xfId="0" applyFont="1" applyFill="1" applyBorder="1" applyAlignment="1">
      <alignment horizontal="center"/>
    </xf>
    <xf numFmtId="164" fontId="4" fillId="0" borderId="7" xfId="0" applyFont="1" applyFill="1" applyBorder="1" applyAlignment="1">
      <alignment/>
    </xf>
    <xf numFmtId="164" fontId="4" fillId="0" borderId="41" xfId="0" applyFont="1" applyFill="1" applyBorder="1" applyAlignment="1">
      <alignment/>
    </xf>
    <xf numFmtId="169" fontId="4" fillId="0" borderId="6" xfId="0" applyNumberFormat="1" applyFont="1" applyFill="1" applyBorder="1" applyAlignment="1">
      <alignment/>
    </xf>
    <xf numFmtId="164" fontId="4" fillId="0" borderId="6" xfId="0" applyFont="1" applyFill="1" applyBorder="1" applyAlignment="1">
      <alignment/>
    </xf>
    <xf numFmtId="169" fontId="15" fillId="3" borderId="48" xfId="0" applyNumberFormat="1" applyFont="1" applyFill="1" applyBorder="1" applyAlignment="1">
      <alignment/>
    </xf>
    <xf numFmtId="164" fontId="38" fillId="6" borderId="32" xfId="0" applyFont="1" applyFill="1" applyBorder="1" applyAlignment="1">
      <alignment/>
    </xf>
    <xf numFmtId="166" fontId="34" fillId="0" borderId="38" xfId="0" applyNumberFormat="1" applyFont="1" applyBorder="1" applyAlignment="1">
      <alignment horizontal="center" vertical="top" textRotation="180"/>
    </xf>
    <xf numFmtId="166" fontId="34" fillId="0" borderId="38" xfId="0" applyNumberFormat="1" applyFont="1" applyFill="1" applyBorder="1" applyAlignment="1">
      <alignment horizontal="center" vertical="top" textRotation="180"/>
    </xf>
    <xf numFmtId="166" fontId="34" fillId="0" borderId="39" xfId="0" applyNumberFormat="1" applyFont="1" applyFill="1" applyBorder="1" applyAlignment="1">
      <alignment horizontal="center" vertical="top" textRotation="180"/>
    </xf>
    <xf numFmtId="168" fontId="4" fillId="0" borderId="10" xfId="0" applyNumberFormat="1" applyFont="1" applyBorder="1" applyAlignment="1">
      <alignment/>
    </xf>
    <xf numFmtId="168" fontId="4" fillId="0" borderId="42" xfId="0" applyNumberFormat="1" applyFont="1" applyBorder="1" applyAlignment="1">
      <alignment/>
    </xf>
    <xf numFmtId="168" fontId="4" fillId="0" borderId="7" xfId="0" applyNumberFormat="1" applyFont="1" applyBorder="1" applyAlignment="1">
      <alignment/>
    </xf>
    <xf numFmtId="168" fontId="4" fillId="0" borderId="49" xfId="0" applyNumberFormat="1" applyFont="1" applyBorder="1" applyAlignment="1">
      <alignment/>
    </xf>
    <xf numFmtId="166" fontId="0" fillId="0" borderId="0" xfId="0" applyNumberFormat="1" applyAlignment="1">
      <alignment/>
    </xf>
    <xf numFmtId="164" fontId="4" fillId="0" borderId="5" xfId="0" applyFont="1" applyFill="1" applyBorder="1" applyAlignment="1">
      <alignment/>
    </xf>
    <xf numFmtId="169" fontId="4" fillId="0" borderId="5" xfId="0" applyNumberFormat="1" applyFont="1" applyFill="1" applyBorder="1" applyAlignment="1">
      <alignment/>
    </xf>
    <xf numFmtId="168" fontId="4" fillId="0" borderId="14" xfId="0" applyNumberFormat="1" applyFont="1" applyBorder="1" applyAlignment="1">
      <alignment/>
    </xf>
    <xf numFmtId="168" fontId="4" fillId="0" borderId="46" xfId="0" applyNumberFormat="1" applyFont="1" applyBorder="1" applyAlignment="1">
      <alignment/>
    </xf>
    <xf numFmtId="168" fontId="4" fillId="0" borderId="3" xfId="0" applyNumberFormat="1" applyFont="1" applyBorder="1" applyAlignment="1">
      <alignment/>
    </xf>
    <xf numFmtId="168" fontId="4" fillId="0" borderId="47" xfId="0" applyNumberFormat="1" applyFont="1" applyBorder="1" applyAlignment="1">
      <alignment/>
    </xf>
    <xf numFmtId="169" fontId="4" fillId="0" borderId="0" xfId="0" applyNumberFormat="1" applyFont="1" applyFill="1" applyBorder="1" applyAlignment="1">
      <alignment/>
    </xf>
    <xf numFmtId="166" fontId="34" fillId="0" borderId="40" xfId="0" applyNumberFormat="1" applyFont="1" applyFill="1" applyBorder="1" applyAlignment="1">
      <alignment horizontal="center" vertical="top" textRotation="180"/>
    </xf>
    <xf numFmtId="168" fontId="42" fillId="5" borderId="50" xfId="0" applyNumberFormat="1" applyFont="1" applyFill="1" applyBorder="1" applyAlignment="1" applyProtection="1">
      <alignment/>
      <protection locked="0"/>
    </xf>
    <xf numFmtId="168" fontId="42" fillId="6" borderId="31" xfId="0" applyNumberFormat="1" applyFont="1" applyFill="1" applyBorder="1" applyAlignment="1" applyProtection="1">
      <alignment/>
      <protection locked="0"/>
    </xf>
    <xf numFmtId="164" fontId="46" fillId="6" borderId="27" xfId="20" applyNumberFormat="1" applyFont="1" applyFill="1" applyBorder="1" applyAlignment="1" applyProtection="1">
      <alignment vertical="center"/>
      <protection/>
    </xf>
    <xf numFmtId="164" fontId="0" fillId="6" borderId="0" xfId="0" applyFont="1" applyFill="1" applyAlignment="1">
      <alignment vertical="center"/>
    </xf>
    <xf numFmtId="164" fontId="4" fillId="0" borderId="0" xfId="0" applyFont="1" applyAlignment="1">
      <alignment vertical="center"/>
    </xf>
    <xf numFmtId="164" fontId="15" fillId="0" borderId="27" xfId="0" applyFont="1" applyFill="1" applyBorder="1" applyAlignment="1" applyProtection="1">
      <alignment horizontal="center" vertical="center"/>
      <protection/>
    </xf>
    <xf numFmtId="164" fontId="41" fillId="0" borderId="0" xfId="0" applyFont="1" applyFill="1" applyAlignment="1" applyProtection="1">
      <alignment vertical="center"/>
      <protection/>
    </xf>
    <xf numFmtId="164" fontId="15" fillId="0" borderId="27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39" fillId="0" borderId="31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39" fillId="0" borderId="27" xfId="0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44" fillId="0" borderId="33" xfId="0" applyFont="1" applyFill="1" applyBorder="1" applyAlignment="1" applyProtection="1">
      <alignment horizontal="center"/>
      <protection locked="0"/>
    </xf>
    <xf numFmtId="164" fontId="44" fillId="0" borderId="21" xfId="0" applyFont="1" applyFill="1" applyBorder="1" applyAlignment="1" applyProtection="1">
      <alignment/>
      <protection locked="0"/>
    </xf>
    <xf numFmtId="164" fontId="44" fillId="0" borderId="31" xfId="0" applyFont="1" applyFill="1" applyBorder="1" applyAlignment="1" applyProtection="1">
      <alignment/>
      <protection locked="0"/>
    </xf>
    <xf numFmtId="164" fontId="44" fillId="0" borderId="32" xfId="0" applyFont="1" applyFill="1" applyBorder="1" applyAlignment="1" applyProtection="1">
      <alignment/>
      <protection locked="0"/>
    </xf>
    <xf numFmtId="164" fontId="44" fillId="0" borderId="0" xfId="0" applyFont="1" applyFill="1" applyBorder="1" applyAlignment="1" applyProtection="1">
      <alignment horizontal="center"/>
      <protection/>
    </xf>
    <xf numFmtId="164" fontId="44" fillId="0" borderId="0" xfId="0" applyFont="1" applyFill="1" applyBorder="1" applyAlignment="1" applyProtection="1">
      <alignment horizontal="center" vertical="center"/>
      <protection/>
    </xf>
    <xf numFmtId="164" fontId="47" fillId="0" borderId="0" xfId="20" applyNumberFormat="1" applyFont="1" applyFill="1" applyBorder="1" applyAlignment="1" applyProtection="1">
      <alignment horizontal="center" vertical="center"/>
      <protection/>
    </xf>
    <xf numFmtId="164" fontId="41" fillId="0" borderId="0" xfId="0" applyFont="1" applyAlignment="1" applyProtection="1">
      <alignment/>
      <protection/>
    </xf>
    <xf numFmtId="164" fontId="44" fillId="0" borderId="47" xfId="0" applyFont="1" applyFill="1" applyBorder="1" applyAlignment="1" applyProtection="1">
      <alignment horizontal="center"/>
      <protection locked="0"/>
    </xf>
    <xf numFmtId="164" fontId="39" fillId="0" borderId="27" xfId="0" applyFont="1" applyFill="1" applyBorder="1" applyAlignment="1" applyProtection="1">
      <alignment/>
      <protection/>
    </xf>
    <xf numFmtId="164" fontId="44" fillId="0" borderId="31" xfId="0" applyFont="1" applyFill="1" applyBorder="1" applyAlignment="1" applyProtection="1">
      <alignment horizontal="left"/>
      <protection/>
    </xf>
    <xf numFmtId="164" fontId="44" fillId="0" borderId="31" xfId="0" applyFont="1" applyFill="1" applyBorder="1" applyAlignment="1" applyProtection="1">
      <alignment/>
      <protection/>
    </xf>
    <xf numFmtId="164" fontId="44" fillId="0" borderId="32" xfId="0" applyFont="1" applyFill="1" applyBorder="1" applyAlignment="1" applyProtection="1">
      <alignment/>
      <protection/>
    </xf>
    <xf numFmtId="164" fontId="44" fillId="0" borderId="39" xfId="0" applyFont="1" applyFill="1" applyBorder="1" applyAlignment="1" applyProtection="1">
      <alignment horizontal="left"/>
      <protection/>
    </xf>
    <xf numFmtId="164" fontId="44" fillId="0" borderId="39" xfId="0" applyFont="1" applyFill="1" applyBorder="1" applyAlignment="1" applyProtection="1">
      <alignment/>
      <protection/>
    </xf>
    <xf numFmtId="164" fontId="44" fillId="0" borderId="51" xfId="0" applyFont="1" applyFill="1" applyBorder="1" applyAlignment="1" applyProtection="1">
      <alignment/>
      <protection/>
    </xf>
    <xf numFmtId="164" fontId="44" fillId="0" borderId="36" xfId="0" applyFont="1" applyFill="1" applyBorder="1" applyAlignment="1" applyProtection="1">
      <alignment horizontal="center"/>
      <protection locked="0"/>
    </xf>
    <xf numFmtId="167" fontId="44" fillId="0" borderId="21" xfId="0" applyNumberFormat="1" applyFont="1" applyFill="1" applyBorder="1" applyAlignment="1" applyProtection="1">
      <alignment horizontal="center"/>
      <protection locked="0"/>
    </xf>
    <xf numFmtId="167" fontId="44" fillId="0" borderId="21" xfId="0" applyNumberFormat="1" applyFont="1" applyFill="1" applyBorder="1" applyAlignment="1" applyProtection="1">
      <alignment/>
      <protection locked="0"/>
    </xf>
    <xf numFmtId="167" fontId="44" fillId="0" borderId="21" xfId="0" applyNumberFormat="1" applyFont="1" applyFill="1" applyBorder="1" applyAlignment="1" applyProtection="1">
      <alignment horizontal="left"/>
      <protection locked="0"/>
    </xf>
    <xf numFmtId="167" fontId="44" fillId="0" borderId="31" xfId="0" applyNumberFormat="1" applyFont="1" applyFill="1" applyBorder="1" applyAlignment="1" applyProtection="1">
      <alignment horizontal="center"/>
      <protection locked="0"/>
    </xf>
    <xf numFmtId="167" fontId="44" fillId="0" borderId="32" xfId="0" applyNumberFormat="1" applyFont="1" applyFill="1" applyBorder="1" applyAlignment="1" applyProtection="1">
      <alignment horizontal="center"/>
      <protection locked="0"/>
    </xf>
    <xf numFmtId="164" fontId="44" fillId="0" borderId="21" xfId="0" applyFont="1" applyFill="1" applyBorder="1" applyAlignment="1" applyProtection="1">
      <alignment horizontal="left"/>
      <protection/>
    </xf>
    <xf numFmtId="164" fontId="44" fillId="0" borderId="0" xfId="0" applyFont="1" applyAlignment="1">
      <alignment horizontal="center"/>
    </xf>
    <xf numFmtId="167" fontId="44" fillId="0" borderId="27" xfId="0" applyNumberFormat="1" applyFont="1" applyFill="1" applyBorder="1" applyAlignment="1" applyProtection="1">
      <alignment horizontal="left"/>
      <protection/>
    </xf>
    <xf numFmtId="167" fontId="44" fillId="0" borderId="0" xfId="0" applyNumberFormat="1" applyFont="1" applyFill="1" applyBorder="1" applyAlignment="1" applyProtection="1">
      <alignment/>
      <protection/>
    </xf>
    <xf numFmtId="164" fontId="44" fillId="0" borderId="0" xfId="0" applyFont="1" applyFill="1" applyBorder="1" applyAlignment="1" applyProtection="1">
      <alignment/>
      <protection/>
    </xf>
    <xf numFmtId="164" fontId="41" fillId="0" borderId="0" xfId="0" applyFont="1" applyFill="1" applyBorder="1" applyAlignment="1" applyProtection="1">
      <alignment/>
      <protection/>
    </xf>
    <xf numFmtId="164" fontId="44" fillId="0" borderId="27" xfId="0" applyFont="1" applyBorder="1" applyAlignment="1">
      <alignment horizontal="center"/>
    </xf>
    <xf numFmtId="164" fontId="44" fillId="0" borderId="27" xfId="0" applyFont="1" applyBorder="1" applyAlignment="1">
      <alignment/>
    </xf>
    <xf numFmtId="164" fontId="44" fillId="0" borderId="33" xfId="0" applyFont="1" applyBorder="1" applyAlignment="1">
      <alignment horizontal="center" vertical="center"/>
    </xf>
    <xf numFmtId="164" fontId="0" fillId="0" borderId="0" xfId="0" applyBorder="1" applyAlignment="1" applyProtection="1">
      <alignment/>
      <protection/>
    </xf>
    <xf numFmtId="166" fontId="44" fillId="0" borderId="27" xfId="0" applyNumberFormat="1" applyFont="1" applyBorder="1" applyAlignment="1">
      <alignment/>
    </xf>
    <xf numFmtId="164" fontId="44" fillId="0" borderId="36" xfId="0" applyFont="1" applyBorder="1" applyAlignment="1">
      <alignment horizontal="center" vertical="center"/>
    </xf>
    <xf numFmtId="164" fontId="44" fillId="0" borderId="21" xfId="0" applyFont="1" applyFill="1" applyBorder="1" applyAlignment="1" applyProtection="1">
      <alignment horizontal="center"/>
      <protection/>
    </xf>
    <xf numFmtId="164" fontId="44" fillId="0" borderId="33" xfId="0" applyFont="1" applyFill="1" applyBorder="1" applyAlignment="1" applyProtection="1">
      <alignment/>
      <protection/>
    </xf>
    <xf numFmtId="164" fontId="0" fillId="0" borderId="33" xfId="0" applyFont="1" applyBorder="1" applyAlignment="1">
      <alignment horizontal="center"/>
    </xf>
    <xf numFmtId="164" fontId="44" fillId="0" borderId="45" xfId="0" applyFont="1" applyFill="1" applyBorder="1" applyAlignment="1" applyProtection="1">
      <alignment horizontal="center" vertical="center"/>
      <protection/>
    </xf>
    <xf numFmtId="164" fontId="44" fillId="0" borderId="27" xfId="0" applyFont="1" applyFill="1" applyBorder="1" applyAlignment="1" applyProtection="1">
      <alignment horizontal="center" vertical="center"/>
      <protection/>
    </xf>
    <xf numFmtId="164" fontId="44" fillId="0" borderId="40" xfId="0" applyFont="1" applyFill="1" applyBorder="1" applyAlignment="1" applyProtection="1">
      <alignment horizontal="center" vertical="center"/>
      <protection/>
    </xf>
    <xf numFmtId="164" fontId="44" fillId="0" borderId="21" xfId="0" applyFont="1" applyFill="1" applyBorder="1" applyAlignment="1" applyProtection="1">
      <alignment horizontal="center" vertical="center"/>
      <protection/>
    </xf>
    <xf numFmtId="164" fontId="0" fillId="0" borderId="36" xfId="0" applyFont="1" applyBorder="1" applyAlignment="1">
      <alignment horizontal="center"/>
    </xf>
    <xf numFmtId="164" fontId="44" fillId="0" borderId="52" xfId="0" applyFont="1" applyFill="1" applyBorder="1" applyAlignment="1" applyProtection="1">
      <alignment horizontal="center"/>
      <protection locked="0"/>
    </xf>
    <xf numFmtId="164" fontId="44" fillId="0" borderId="33" xfId="0" applyFont="1" applyBorder="1" applyAlignment="1">
      <alignment/>
    </xf>
    <xf numFmtId="164" fontId="44" fillId="0" borderId="39" xfId="0" applyFont="1" applyBorder="1" applyAlignment="1">
      <alignment/>
    </xf>
    <xf numFmtId="169" fontId="44" fillId="0" borderId="51" xfId="0" applyNumberFormat="1" applyFont="1" applyBorder="1" applyAlignment="1">
      <alignment/>
    </xf>
    <xf numFmtId="164" fontId="44" fillId="0" borderId="38" xfId="0" applyFont="1" applyFill="1" applyBorder="1" applyAlignment="1" applyProtection="1">
      <alignment horizontal="left"/>
      <protection/>
    </xf>
    <xf numFmtId="164" fontId="44" fillId="0" borderId="47" xfId="0" applyFont="1" applyFill="1" applyBorder="1" applyAlignment="1" applyProtection="1">
      <alignment horizontal="left"/>
      <protection/>
    </xf>
    <xf numFmtId="164" fontId="44" fillId="0" borderId="0" xfId="0" applyFont="1" applyFill="1" applyBorder="1" applyAlignment="1" applyProtection="1">
      <alignment horizontal="left"/>
      <protection/>
    </xf>
    <xf numFmtId="169" fontId="44" fillId="0" borderId="53" xfId="0" applyNumberFormat="1" applyFont="1" applyFill="1" applyBorder="1" applyAlignment="1" applyProtection="1">
      <alignment/>
      <protection/>
    </xf>
    <xf numFmtId="164" fontId="0" fillId="0" borderId="47" xfId="0" applyBorder="1" applyAlignment="1">
      <alignment/>
    </xf>
    <xf numFmtId="169" fontId="44" fillId="0" borderId="0" xfId="0" applyNumberFormat="1" applyFont="1" applyFill="1" applyBorder="1" applyAlignment="1" applyProtection="1">
      <alignment horizontal="right"/>
      <protection/>
    </xf>
    <xf numFmtId="164" fontId="44" fillId="0" borderId="38" xfId="0" applyFont="1" applyBorder="1" applyAlignment="1">
      <alignment horizontal="left"/>
    </xf>
    <xf numFmtId="164" fontId="44" fillId="0" borderId="47" xfId="0" applyFont="1" applyBorder="1" applyAlignment="1">
      <alignment/>
    </xf>
    <xf numFmtId="164" fontId="44" fillId="0" borderId="0" xfId="0" applyFont="1" applyBorder="1" applyAlignment="1">
      <alignment/>
    </xf>
    <xf numFmtId="169" fontId="44" fillId="0" borderId="53" xfId="0" applyNumberFormat="1" applyFont="1" applyBorder="1" applyAlignment="1">
      <alignment/>
    </xf>
    <xf numFmtId="164" fontId="44" fillId="0" borderId="45" xfId="0" applyFont="1" applyBorder="1" applyAlignment="1">
      <alignment/>
    </xf>
    <xf numFmtId="164" fontId="44" fillId="0" borderId="36" xfId="0" applyFont="1" applyBorder="1" applyAlignment="1">
      <alignment/>
    </xf>
    <xf numFmtId="164" fontId="44" fillId="0" borderId="40" xfId="0" applyFont="1" applyBorder="1" applyAlignment="1">
      <alignment/>
    </xf>
    <xf numFmtId="164" fontId="44" fillId="0" borderId="40" xfId="0" applyFont="1" applyBorder="1" applyAlignment="1">
      <alignment horizontal="right"/>
    </xf>
    <xf numFmtId="169" fontId="39" fillId="0" borderId="54" xfId="0" applyNumberFormat="1" applyFont="1" applyBorder="1" applyAlignment="1">
      <alignment/>
    </xf>
    <xf numFmtId="164" fontId="44" fillId="0" borderId="45" xfId="0" applyFont="1" applyFill="1" applyBorder="1" applyAlignment="1" applyProtection="1">
      <alignment horizontal="left"/>
      <protection/>
    </xf>
    <xf numFmtId="164" fontId="44" fillId="0" borderId="36" xfId="0" applyFont="1" applyFill="1" applyBorder="1" applyAlignment="1" applyProtection="1">
      <alignment horizontal="left"/>
      <protection/>
    </xf>
    <xf numFmtId="164" fontId="44" fillId="0" borderId="40" xfId="0" applyFont="1" applyFill="1" applyBorder="1" applyAlignment="1" applyProtection="1">
      <alignment horizontal="left"/>
      <protection/>
    </xf>
    <xf numFmtId="169" fontId="44" fillId="0" borderId="54" xfId="0" applyNumberFormat="1" applyFont="1" applyFill="1" applyBorder="1" applyAlignment="1" applyProtection="1">
      <alignment/>
      <protection/>
    </xf>
    <xf numFmtId="164" fontId="0" fillId="0" borderId="36" xfId="0" applyBorder="1" applyAlignment="1">
      <alignment/>
    </xf>
    <xf numFmtId="164" fontId="48" fillId="0" borderId="9" xfId="20" applyNumberFormat="1" applyFont="1" applyFill="1" applyBorder="1" applyAlignment="1" applyProtection="1">
      <alignment horizontal="center" vertical="center"/>
      <protection locked="0"/>
    </xf>
    <xf numFmtId="164" fontId="32" fillId="0" borderId="0" xfId="20" applyNumberFormat="1" applyFont="1" applyFill="1" applyBorder="1" applyAlignment="1" applyProtection="1">
      <alignment vertical="center"/>
      <protection/>
    </xf>
    <xf numFmtId="164" fontId="4" fillId="0" borderId="0" xfId="0" applyFont="1" applyAlignment="1">
      <alignment horizontal="center" vertical="center"/>
    </xf>
    <xf numFmtId="164" fontId="49" fillId="9" borderId="21" xfId="0" applyFont="1" applyFill="1" applyBorder="1" applyAlignment="1" applyProtection="1">
      <alignment horizontal="center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0" applyAlignment="1">
      <alignment horizontal="center" vertical="center"/>
    </xf>
    <xf numFmtId="164" fontId="41" fillId="0" borderId="0" xfId="0" applyFont="1" applyFill="1" applyAlignment="1" applyProtection="1">
      <alignment/>
      <protection/>
    </xf>
    <xf numFmtId="164" fontId="39" fillId="0" borderId="9" xfId="0" applyFont="1" applyFill="1" applyBorder="1" applyAlignment="1" applyProtection="1">
      <alignment horizontal="center" vertical="center"/>
      <protection/>
    </xf>
    <xf numFmtId="164" fontId="39" fillId="0" borderId="0" xfId="0" applyFont="1" applyFill="1" applyBorder="1" applyAlignment="1" applyProtection="1">
      <alignment vertical="center"/>
      <protection/>
    </xf>
    <xf numFmtId="164" fontId="39" fillId="0" borderId="9" xfId="0" applyFont="1" applyFill="1" applyBorder="1" applyAlignment="1" applyProtection="1">
      <alignment horizontal="center"/>
      <protection/>
    </xf>
    <xf numFmtId="164" fontId="39" fillId="0" borderId="0" xfId="0" applyFont="1" applyFill="1" applyBorder="1" applyAlignment="1" applyProtection="1">
      <alignment/>
      <protection/>
    </xf>
    <xf numFmtId="164" fontId="39" fillId="0" borderId="0" xfId="0" applyFont="1" applyFill="1" applyBorder="1" applyAlignment="1" applyProtection="1">
      <alignment horizontal="center"/>
      <protection/>
    </xf>
    <xf numFmtId="164" fontId="39" fillId="0" borderId="0" xfId="0" applyFont="1" applyFill="1" applyBorder="1" applyAlignment="1" applyProtection="1">
      <alignment horizontal="center" vertical="center"/>
      <protection/>
    </xf>
    <xf numFmtId="164" fontId="0" fillId="0" borderId="0" xfId="0" applyAlignment="1" applyProtection="1">
      <alignment/>
      <protection locked="0"/>
    </xf>
    <xf numFmtId="164" fontId="39" fillId="0" borderId="14" xfId="0" applyFont="1" applyFill="1" applyBorder="1" applyAlignment="1" applyProtection="1">
      <alignment horizontal="center"/>
      <protection/>
    </xf>
    <xf numFmtId="164" fontId="39" fillId="6" borderId="1" xfId="0" applyFont="1" applyFill="1" applyBorder="1" applyAlignment="1" applyProtection="1">
      <alignment horizontal="left"/>
      <protection/>
    </xf>
    <xf numFmtId="164" fontId="4" fillId="0" borderId="0" xfId="0" applyFont="1" applyBorder="1" applyAlignment="1" applyProtection="1">
      <alignment horizontal="center"/>
      <protection/>
    </xf>
    <xf numFmtId="164" fontId="0" fillId="0" borderId="0" xfId="0" applyFill="1" applyBorder="1" applyAlignment="1" applyProtection="1">
      <alignment/>
      <protection/>
    </xf>
    <xf numFmtId="164" fontId="39" fillId="0" borderId="3" xfId="0" applyFont="1" applyFill="1" applyBorder="1" applyAlignment="1" applyProtection="1">
      <alignment horizontal="center"/>
      <protection/>
    </xf>
    <xf numFmtId="164" fontId="39" fillId="6" borderId="50" xfId="0" applyFont="1" applyFill="1" applyBorder="1" applyAlignment="1" applyProtection="1">
      <alignment horizontal="left"/>
      <protection/>
    </xf>
    <xf numFmtId="164" fontId="0" fillId="0" borderId="0" xfId="0" applyBorder="1" applyAlignment="1" applyProtection="1">
      <alignment horizontal="center"/>
      <protection/>
    </xf>
    <xf numFmtId="164" fontId="39" fillId="6" borderId="55" xfId="0" applyFont="1" applyFill="1" applyBorder="1" applyAlignment="1" applyProtection="1">
      <alignment horizontal="left"/>
      <protection/>
    </xf>
    <xf numFmtId="164" fontId="39" fillId="0" borderId="7" xfId="0" applyFont="1" applyFill="1" applyBorder="1" applyAlignment="1" applyProtection="1">
      <alignment horizontal="center"/>
      <protection/>
    </xf>
    <xf numFmtId="167" fontId="39" fillId="6" borderId="24" xfId="0" applyNumberFormat="1" applyFont="1" applyFill="1" applyBorder="1" applyAlignment="1" applyProtection="1">
      <alignment horizontal="left"/>
      <protection/>
    </xf>
    <xf numFmtId="167" fontId="39" fillId="0" borderId="14" xfId="0" applyNumberFormat="1" applyFont="1" applyFill="1" applyBorder="1" applyAlignment="1" applyProtection="1">
      <alignment/>
      <protection/>
    </xf>
    <xf numFmtId="164" fontId="39" fillId="0" borderId="5" xfId="0" applyFont="1" applyFill="1" applyBorder="1" applyAlignment="1" applyProtection="1">
      <alignment/>
      <protection/>
    </xf>
    <xf numFmtId="164" fontId="41" fillId="0" borderId="5" xfId="0" applyFont="1" applyFill="1" applyBorder="1" applyAlignment="1" applyProtection="1">
      <alignment/>
      <protection/>
    </xf>
    <xf numFmtId="164" fontId="39" fillId="0" borderId="0" xfId="0" applyFont="1" applyFill="1" applyAlignment="1" applyProtection="1">
      <alignment horizontal="right"/>
      <protection/>
    </xf>
    <xf numFmtId="164" fontId="39" fillId="0" borderId="10" xfId="0" applyFont="1" applyFill="1" applyBorder="1" applyAlignment="1" applyProtection="1">
      <alignment horizontal="center" vertical="center"/>
      <protection/>
    </xf>
    <xf numFmtId="164" fontId="39" fillId="0" borderId="42" xfId="0" applyFont="1" applyFill="1" applyBorder="1" applyAlignment="1" applyProtection="1">
      <alignment horizontal="center" vertical="center"/>
      <protection/>
    </xf>
    <xf numFmtId="164" fontId="39" fillId="0" borderId="11" xfId="0" applyFont="1" applyFill="1" applyBorder="1" applyAlignment="1" applyProtection="1">
      <alignment horizontal="center" vertical="center"/>
      <protection/>
    </xf>
    <xf numFmtId="164" fontId="39" fillId="0" borderId="9" xfId="0" applyFont="1" applyFill="1" applyBorder="1" applyAlignment="1" applyProtection="1">
      <alignment horizontal="center"/>
      <protection locked="0"/>
    </xf>
    <xf numFmtId="164" fontId="39" fillId="0" borderId="23" xfId="0" applyFont="1" applyFill="1" applyBorder="1" applyAlignment="1" applyProtection="1">
      <alignment horizontal="left"/>
      <protection/>
    </xf>
    <xf numFmtId="164" fontId="39" fillId="0" borderId="36" xfId="0" applyFont="1" applyFill="1" applyBorder="1" applyAlignment="1" applyProtection="1">
      <alignment horizontal="left"/>
      <protection/>
    </xf>
    <xf numFmtId="164" fontId="39" fillId="0" borderId="45" xfId="0" applyFont="1" applyFill="1" applyBorder="1" applyAlignment="1" applyProtection="1">
      <alignment horizontal="left"/>
      <protection/>
    </xf>
    <xf numFmtId="169" fontId="39" fillId="0" borderId="18" xfId="0" applyNumberFormat="1" applyFont="1" applyFill="1" applyBorder="1" applyAlignment="1" applyProtection="1">
      <alignment horizontal="right"/>
      <protection/>
    </xf>
    <xf numFmtId="169" fontId="39" fillId="0" borderId="44" xfId="0" applyNumberFormat="1" applyFont="1" applyFill="1" applyBorder="1" applyAlignment="1" applyProtection="1">
      <alignment horizontal="right"/>
      <protection/>
    </xf>
    <xf numFmtId="169" fontId="39" fillId="0" borderId="56" xfId="0" applyNumberFormat="1" applyFont="1" applyFill="1" applyBorder="1" applyAlignment="1" applyProtection="1">
      <alignment horizontal="right"/>
      <protection/>
    </xf>
    <xf numFmtId="169" fontId="39" fillId="0" borderId="19" xfId="0" applyNumberFormat="1" applyFont="1" applyFill="1" applyBorder="1" applyAlignment="1" applyProtection="1">
      <alignment/>
      <protection/>
    </xf>
    <xf numFmtId="169" fontId="39" fillId="0" borderId="20" xfId="0" applyNumberFormat="1" applyFont="1" applyFill="1" applyBorder="1" applyAlignment="1" applyProtection="1">
      <alignment horizontal="right"/>
      <protection/>
    </xf>
    <xf numFmtId="169" fontId="39" fillId="0" borderId="27" xfId="0" applyNumberFormat="1" applyFont="1" applyFill="1" applyBorder="1" applyAlignment="1" applyProtection="1">
      <alignment horizontal="right"/>
      <protection/>
    </xf>
    <xf numFmtId="169" fontId="39" fillId="0" borderId="32" xfId="0" applyNumberFormat="1" applyFont="1" applyFill="1" applyBorder="1" applyAlignment="1" applyProtection="1">
      <alignment horizontal="right"/>
      <protection/>
    </xf>
    <xf numFmtId="169" fontId="39" fillId="0" borderId="22" xfId="0" applyNumberFormat="1" applyFont="1" applyFill="1" applyBorder="1" applyAlignment="1" applyProtection="1">
      <alignment/>
      <protection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 horizontal="left"/>
    </xf>
    <xf numFmtId="164" fontId="0" fillId="0" borderId="0" xfId="0" applyFill="1" applyAlignment="1" applyProtection="1">
      <alignment/>
      <protection/>
    </xf>
    <xf numFmtId="164" fontId="50" fillId="10" borderId="57" xfId="0" applyFont="1" applyFill="1" applyBorder="1" applyAlignment="1">
      <alignment horizontal="center"/>
    </xf>
    <xf numFmtId="164" fontId="50" fillId="10" borderId="3" xfId="0" applyFont="1" applyFill="1" applyBorder="1" applyAlignment="1">
      <alignment vertical="center"/>
    </xf>
    <xf numFmtId="164" fontId="50" fillId="10" borderId="0" xfId="0" applyFont="1" applyFill="1" applyBorder="1" applyAlignment="1">
      <alignment horizontal="center" vertical="center"/>
    </xf>
    <xf numFmtId="164" fontId="51" fillId="3" borderId="0" xfId="0" applyFont="1" applyFill="1" applyBorder="1" applyAlignment="1">
      <alignment horizontal="center" vertical="center"/>
    </xf>
    <xf numFmtId="164" fontId="50" fillId="10" borderId="4" xfId="0" applyFont="1" applyFill="1" applyBorder="1" applyAlignment="1">
      <alignment vertical="center"/>
    </xf>
    <xf numFmtId="164" fontId="50" fillId="10" borderId="3" xfId="0" applyFont="1" applyFill="1" applyBorder="1" applyAlignment="1">
      <alignment/>
    </xf>
    <xf numFmtId="164" fontId="52" fillId="3" borderId="0" xfId="0" applyFont="1" applyFill="1" applyBorder="1" applyAlignment="1">
      <alignment horizontal="center" vertical="center"/>
    </xf>
    <xf numFmtId="164" fontId="35" fillId="10" borderId="4" xfId="0" applyFont="1" applyFill="1" applyBorder="1" applyAlignment="1">
      <alignment vertical="center"/>
    </xf>
    <xf numFmtId="164" fontId="50" fillId="10" borderId="7" xfId="0" applyFont="1" applyFill="1" applyBorder="1" applyAlignment="1">
      <alignment horizontal="center"/>
    </xf>
    <xf numFmtId="164" fontId="50" fillId="10" borderId="4" xfId="0" applyFont="1" applyFill="1" applyBorder="1" applyAlignment="1">
      <alignment horizontal="center"/>
    </xf>
    <xf numFmtId="164" fontId="53" fillId="10" borderId="0" xfId="20" applyNumberFormat="1" applyFont="1" applyFill="1" applyBorder="1" applyAlignment="1" applyProtection="1">
      <alignment horizontal="center" vertical="center"/>
      <protection/>
    </xf>
    <xf numFmtId="164" fontId="50" fillId="10" borderId="4" xfId="0" applyFont="1" applyFill="1" applyBorder="1" applyAlignment="1">
      <alignment horizontal="center" vertical="center"/>
    </xf>
    <xf numFmtId="164" fontId="50" fillId="10" borderId="4" xfId="0" applyFont="1" applyFill="1" applyBorder="1" applyAlignment="1">
      <alignment/>
    </xf>
    <xf numFmtId="164" fontId="50" fillId="10" borderId="0" xfId="0" applyFont="1" applyFill="1" applyBorder="1" applyAlignment="1">
      <alignment/>
    </xf>
    <xf numFmtId="164" fontId="50" fillId="10" borderId="6" xfId="0" applyFont="1" applyFill="1" applyBorder="1" applyAlignment="1">
      <alignment/>
    </xf>
    <xf numFmtId="164" fontId="50" fillId="10" borderId="8" xfId="0" applyFont="1" applyFill="1" applyBorder="1" applyAlignment="1">
      <alignment/>
    </xf>
    <xf numFmtId="164" fontId="1" fillId="11" borderId="0" xfId="20" applyNumberFormat="1" applyFont="1" applyFill="1" applyBorder="1" applyAlignment="1" applyProtection="1">
      <alignment horizontal="center" vertical="center"/>
      <protection/>
    </xf>
    <xf numFmtId="164" fontId="54" fillId="0" borderId="0" xfId="0" applyFont="1" applyAlignment="1">
      <alignment/>
    </xf>
    <xf numFmtId="164" fontId="54" fillId="0" borderId="0" xfId="0" applyFont="1" applyBorder="1" applyAlignment="1">
      <alignment horizontal="center"/>
    </xf>
    <xf numFmtId="164" fontId="55" fillId="0" borderId="0" xfId="0" applyFont="1" applyAlignment="1">
      <alignment/>
    </xf>
    <xf numFmtId="164" fontId="56" fillId="0" borderId="0" xfId="0" applyFont="1" applyAlignment="1">
      <alignment horizontal="center" vertical="center"/>
    </xf>
    <xf numFmtId="164" fontId="37" fillId="0" borderId="0" xfId="0" applyFont="1" applyAlignment="1">
      <alignment/>
    </xf>
    <xf numFmtId="164" fontId="37" fillId="0" borderId="40" xfId="0" applyFont="1" applyBorder="1" applyAlignment="1">
      <alignment horizontal="center"/>
    </xf>
    <xf numFmtId="164" fontId="37" fillId="0" borderId="0" xfId="0" applyFont="1" applyBorder="1" applyAlignment="1">
      <alignment/>
    </xf>
    <xf numFmtId="164" fontId="4" fillId="0" borderId="0" xfId="0" applyFont="1" applyBorder="1" applyAlignment="1">
      <alignment horizontal="left"/>
    </xf>
    <xf numFmtId="164" fontId="0" fillId="0" borderId="27" xfId="0" applyBorder="1" applyAlignment="1">
      <alignment horizontal="center"/>
    </xf>
    <xf numFmtId="164" fontId="4" fillId="0" borderId="0" xfId="0" applyFont="1" applyAlignment="1">
      <alignment horizontal="left"/>
    </xf>
    <xf numFmtId="164" fontId="4" fillId="0" borderId="27" xfId="0" applyFont="1" applyBorder="1" applyAlignment="1">
      <alignment/>
    </xf>
    <xf numFmtId="164" fontId="34" fillId="0" borderId="27" xfId="0" applyFont="1" applyBorder="1" applyAlignment="1">
      <alignment/>
    </xf>
    <xf numFmtId="164" fontId="4" fillId="0" borderId="27" xfId="0" applyFont="1" applyBorder="1" applyAlignment="1">
      <alignment horizontal="right"/>
    </xf>
    <xf numFmtId="164" fontId="0" fillId="0" borderId="27" xfId="0" applyFont="1" applyBorder="1" applyAlignment="1">
      <alignment horizontal="right"/>
    </xf>
    <xf numFmtId="169" fontId="0" fillId="0" borderId="27" xfId="0" applyNumberFormat="1" applyFont="1" applyBorder="1" applyAlignment="1">
      <alignment horizontal="right"/>
    </xf>
    <xf numFmtId="164" fontId="34" fillId="0" borderId="27" xfId="0" applyFont="1" applyBorder="1" applyAlignment="1">
      <alignment vertical="top"/>
    </xf>
    <xf numFmtId="164" fontId="0" fillId="0" borderId="27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4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0477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171450</xdr:colOff>
      <xdr:row>17</xdr:row>
      <xdr:rowOff>123825</xdr:rowOff>
    </xdr:from>
    <xdr:to>
      <xdr:col>8</xdr:col>
      <xdr:colOff>314325</xdr:colOff>
      <xdr:row>17</xdr:row>
      <xdr:rowOff>123825</xdr:rowOff>
    </xdr:to>
    <xdr:sp>
      <xdr:nvSpPr>
        <xdr:cNvPr id="2" name="Línea 3"/>
        <xdr:cNvSpPr>
          <a:spLocks/>
        </xdr:cNvSpPr>
      </xdr:nvSpPr>
      <xdr:spPr>
        <a:xfrm flipH="1">
          <a:off x="7439025" y="44862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18</xdr:row>
      <xdr:rowOff>104775</xdr:rowOff>
    </xdr:from>
    <xdr:to>
      <xdr:col>8</xdr:col>
      <xdr:colOff>323850</xdr:colOff>
      <xdr:row>18</xdr:row>
      <xdr:rowOff>104775</xdr:rowOff>
    </xdr:to>
    <xdr:sp>
      <xdr:nvSpPr>
        <xdr:cNvPr id="3" name="Línea 4"/>
        <xdr:cNvSpPr>
          <a:spLocks/>
        </xdr:cNvSpPr>
      </xdr:nvSpPr>
      <xdr:spPr>
        <a:xfrm flipH="1">
          <a:off x="7448550" y="469582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19</xdr:row>
      <xdr:rowOff>123825</xdr:rowOff>
    </xdr:from>
    <xdr:to>
      <xdr:col>8</xdr:col>
      <xdr:colOff>342900</xdr:colOff>
      <xdr:row>19</xdr:row>
      <xdr:rowOff>123825</xdr:rowOff>
    </xdr:to>
    <xdr:sp>
      <xdr:nvSpPr>
        <xdr:cNvPr id="4" name="Línea 5"/>
        <xdr:cNvSpPr>
          <a:spLocks/>
        </xdr:cNvSpPr>
      </xdr:nvSpPr>
      <xdr:spPr>
        <a:xfrm flipH="1">
          <a:off x="7467600" y="49434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20</xdr:row>
      <xdr:rowOff>123825</xdr:rowOff>
    </xdr:from>
    <xdr:to>
      <xdr:col>8</xdr:col>
      <xdr:colOff>276225</xdr:colOff>
      <xdr:row>20</xdr:row>
      <xdr:rowOff>123825</xdr:rowOff>
    </xdr:to>
    <xdr:sp>
      <xdr:nvSpPr>
        <xdr:cNvPr id="5" name="Línea 8"/>
        <xdr:cNvSpPr>
          <a:spLocks/>
        </xdr:cNvSpPr>
      </xdr:nvSpPr>
      <xdr:spPr>
        <a:xfrm flipH="1">
          <a:off x="7400925" y="51720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21</xdr:row>
      <xdr:rowOff>142875</xdr:rowOff>
    </xdr:from>
    <xdr:to>
      <xdr:col>8</xdr:col>
      <xdr:colOff>295275</xdr:colOff>
      <xdr:row>21</xdr:row>
      <xdr:rowOff>142875</xdr:rowOff>
    </xdr:to>
    <xdr:sp>
      <xdr:nvSpPr>
        <xdr:cNvPr id="6" name="Línea 9"/>
        <xdr:cNvSpPr>
          <a:spLocks/>
        </xdr:cNvSpPr>
      </xdr:nvSpPr>
      <xdr:spPr>
        <a:xfrm flipH="1">
          <a:off x="7419975" y="541972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22</xdr:row>
      <xdr:rowOff>123825</xdr:rowOff>
    </xdr:from>
    <xdr:to>
      <xdr:col>8</xdr:col>
      <xdr:colOff>295275</xdr:colOff>
      <xdr:row>22</xdr:row>
      <xdr:rowOff>123825</xdr:rowOff>
    </xdr:to>
    <xdr:sp>
      <xdr:nvSpPr>
        <xdr:cNvPr id="7" name="Línea 10"/>
        <xdr:cNvSpPr>
          <a:spLocks/>
        </xdr:cNvSpPr>
      </xdr:nvSpPr>
      <xdr:spPr>
        <a:xfrm flipH="1">
          <a:off x="7419975" y="56292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23</xdr:row>
      <xdr:rowOff>133350</xdr:rowOff>
    </xdr:from>
    <xdr:to>
      <xdr:col>8</xdr:col>
      <xdr:colOff>323850</xdr:colOff>
      <xdr:row>23</xdr:row>
      <xdr:rowOff>133350</xdr:rowOff>
    </xdr:to>
    <xdr:sp>
      <xdr:nvSpPr>
        <xdr:cNvPr id="8" name="Línea 11"/>
        <xdr:cNvSpPr>
          <a:spLocks/>
        </xdr:cNvSpPr>
      </xdr:nvSpPr>
      <xdr:spPr>
        <a:xfrm flipH="1">
          <a:off x="7448550" y="5867400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12</xdr:row>
      <xdr:rowOff>142875</xdr:rowOff>
    </xdr:from>
    <xdr:to>
      <xdr:col>8</xdr:col>
      <xdr:colOff>361950</xdr:colOff>
      <xdr:row>12</xdr:row>
      <xdr:rowOff>142875</xdr:rowOff>
    </xdr:to>
    <xdr:sp>
      <xdr:nvSpPr>
        <xdr:cNvPr id="9" name="Línea 12"/>
        <xdr:cNvSpPr>
          <a:spLocks/>
        </xdr:cNvSpPr>
      </xdr:nvSpPr>
      <xdr:spPr>
        <a:xfrm flipH="1">
          <a:off x="6657975" y="3086100"/>
          <a:ext cx="2009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9</xdr:row>
      <xdr:rowOff>133350</xdr:rowOff>
    </xdr:from>
    <xdr:to>
      <xdr:col>8</xdr:col>
      <xdr:colOff>371475</xdr:colOff>
      <xdr:row>9</xdr:row>
      <xdr:rowOff>133350</xdr:rowOff>
    </xdr:to>
    <xdr:sp>
      <xdr:nvSpPr>
        <xdr:cNvPr id="10" name="Línea 13"/>
        <xdr:cNvSpPr>
          <a:spLocks/>
        </xdr:cNvSpPr>
      </xdr:nvSpPr>
      <xdr:spPr>
        <a:xfrm flipH="1">
          <a:off x="8362950" y="2400300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114300</xdr:rowOff>
    </xdr:from>
    <xdr:to>
      <xdr:col>8</xdr:col>
      <xdr:colOff>371475</xdr:colOff>
      <xdr:row>10</xdr:row>
      <xdr:rowOff>114300</xdr:rowOff>
    </xdr:to>
    <xdr:sp>
      <xdr:nvSpPr>
        <xdr:cNvPr id="11" name="Línea 22"/>
        <xdr:cNvSpPr>
          <a:spLocks/>
        </xdr:cNvSpPr>
      </xdr:nvSpPr>
      <xdr:spPr>
        <a:xfrm flipH="1">
          <a:off x="8362950" y="2628900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11</xdr:row>
      <xdr:rowOff>123825</xdr:rowOff>
    </xdr:from>
    <xdr:to>
      <xdr:col>8</xdr:col>
      <xdr:colOff>390525</xdr:colOff>
      <xdr:row>11</xdr:row>
      <xdr:rowOff>123825</xdr:rowOff>
    </xdr:to>
    <xdr:sp>
      <xdr:nvSpPr>
        <xdr:cNvPr id="12" name="Línea 23"/>
        <xdr:cNvSpPr>
          <a:spLocks/>
        </xdr:cNvSpPr>
      </xdr:nvSpPr>
      <xdr:spPr>
        <a:xfrm flipH="1">
          <a:off x="8382000" y="2847975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971550</xdr:colOff>
      <xdr:row>4</xdr:row>
      <xdr:rowOff>104775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28625"/>
          <a:ext cx="9715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8</xdr:row>
      <xdr:rowOff>200025</xdr:rowOff>
    </xdr:from>
    <xdr:to>
      <xdr:col>3</xdr:col>
      <xdr:colOff>19050</xdr:colOff>
      <xdr:row>8</xdr:row>
      <xdr:rowOff>200025</xdr:rowOff>
    </xdr:to>
    <xdr:sp>
      <xdr:nvSpPr>
        <xdr:cNvPr id="2" name="Línea 2"/>
        <xdr:cNvSpPr>
          <a:spLocks/>
        </xdr:cNvSpPr>
      </xdr:nvSpPr>
      <xdr:spPr>
        <a:xfrm>
          <a:off x="9525" y="1762125"/>
          <a:ext cx="28098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180975</xdr:rowOff>
    </xdr:to>
    <xdr:sp>
      <xdr:nvSpPr>
        <xdr:cNvPr id="3" name="Línea 3"/>
        <xdr:cNvSpPr>
          <a:spLocks/>
        </xdr:cNvSpPr>
      </xdr:nvSpPr>
      <xdr:spPr>
        <a:xfrm>
          <a:off x="2800350" y="1562100"/>
          <a:ext cx="0" cy="18097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638175</xdr:colOff>
      <xdr:row>27</xdr:row>
      <xdr:rowOff>123825</xdr:rowOff>
    </xdr:from>
    <xdr:to>
      <xdr:col>23</xdr:col>
      <xdr:colOff>457200</xdr:colOff>
      <xdr:row>27</xdr:row>
      <xdr:rowOff>123825</xdr:rowOff>
    </xdr:to>
    <xdr:sp>
      <xdr:nvSpPr>
        <xdr:cNvPr id="4" name="Línea 4"/>
        <xdr:cNvSpPr>
          <a:spLocks/>
        </xdr:cNvSpPr>
      </xdr:nvSpPr>
      <xdr:spPr>
        <a:xfrm>
          <a:off x="10525125" y="5257800"/>
          <a:ext cx="2505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638175</xdr:colOff>
      <xdr:row>43</xdr:row>
      <xdr:rowOff>123825</xdr:rowOff>
    </xdr:from>
    <xdr:to>
      <xdr:col>23</xdr:col>
      <xdr:colOff>457200</xdr:colOff>
      <xdr:row>43</xdr:row>
      <xdr:rowOff>123825</xdr:rowOff>
    </xdr:to>
    <xdr:sp>
      <xdr:nvSpPr>
        <xdr:cNvPr id="5" name="Línea 5"/>
        <xdr:cNvSpPr>
          <a:spLocks/>
        </xdr:cNvSpPr>
      </xdr:nvSpPr>
      <xdr:spPr>
        <a:xfrm>
          <a:off x="10525125" y="7991475"/>
          <a:ext cx="2505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638175</xdr:colOff>
      <xdr:row>60</xdr:row>
      <xdr:rowOff>123825</xdr:rowOff>
    </xdr:from>
    <xdr:to>
      <xdr:col>23</xdr:col>
      <xdr:colOff>457200</xdr:colOff>
      <xdr:row>60</xdr:row>
      <xdr:rowOff>123825</xdr:rowOff>
    </xdr:to>
    <xdr:sp>
      <xdr:nvSpPr>
        <xdr:cNvPr id="6" name="Línea 6"/>
        <xdr:cNvSpPr>
          <a:spLocks/>
        </xdr:cNvSpPr>
      </xdr:nvSpPr>
      <xdr:spPr>
        <a:xfrm>
          <a:off x="10525125" y="10934700"/>
          <a:ext cx="2505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638175</xdr:colOff>
      <xdr:row>77</xdr:row>
      <xdr:rowOff>123825</xdr:rowOff>
    </xdr:from>
    <xdr:to>
      <xdr:col>23</xdr:col>
      <xdr:colOff>457200</xdr:colOff>
      <xdr:row>77</xdr:row>
      <xdr:rowOff>123825</xdr:rowOff>
    </xdr:to>
    <xdr:sp>
      <xdr:nvSpPr>
        <xdr:cNvPr id="7" name="Línea 7"/>
        <xdr:cNvSpPr>
          <a:spLocks/>
        </xdr:cNvSpPr>
      </xdr:nvSpPr>
      <xdr:spPr>
        <a:xfrm>
          <a:off x="10525125" y="13868400"/>
          <a:ext cx="2505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638175</xdr:colOff>
      <xdr:row>94</xdr:row>
      <xdr:rowOff>123825</xdr:rowOff>
    </xdr:from>
    <xdr:to>
      <xdr:col>23</xdr:col>
      <xdr:colOff>457200</xdr:colOff>
      <xdr:row>94</xdr:row>
      <xdr:rowOff>123825</xdr:rowOff>
    </xdr:to>
    <xdr:sp>
      <xdr:nvSpPr>
        <xdr:cNvPr id="8" name="Línea 8"/>
        <xdr:cNvSpPr>
          <a:spLocks/>
        </xdr:cNvSpPr>
      </xdr:nvSpPr>
      <xdr:spPr>
        <a:xfrm>
          <a:off x="10525125" y="16792575"/>
          <a:ext cx="2505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638175</xdr:colOff>
      <xdr:row>111</xdr:row>
      <xdr:rowOff>123825</xdr:rowOff>
    </xdr:from>
    <xdr:to>
      <xdr:col>23</xdr:col>
      <xdr:colOff>457200</xdr:colOff>
      <xdr:row>111</xdr:row>
      <xdr:rowOff>123825</xdr:rowOff>
    </xdr:to>
    <xdr:sp>
      <xdr:nvSpPr>
        <xdr:cNvPr id="9" name="Línea 9"/>
        <xdr:cNvSpPr>
          <a:spLocks/>
        </xdr:cNvSpPr>
      </xdr:nvSpPr>
      <xdr:spPr>
        <a:xfrm>
          <a:off x="10525125" y="19707225"/>
          <a:ext cx="2505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638175</xdr:colOff>
      <xdr:row>128</xdr:row>
      <xdr:rowOff>123825</xdr:rowOff>
    </xdr:from>
    <xdr:to>
      <xdr:col>23</xdr:col>
      <xdr:colOff>457200</xdr:colOff>
      <xdr:row>128</xdr:row>
      <xdr:rowOff>123825</xdr:rowOff>
    </xdr:to>
    <xdr:sp>
      <xdr:nvSpPr>
        <xdr:cNvPr id="10" name="Línea 10"/>
        <xdr:cNvSpPr>
          <a:spLocks/>
        </xdr:cNvSpPr>
      </xdr:nvSpPr>
      <xdr:spPr>
        <a:xfrm>
          <a:off x="10525125" y="22640925"/>
          <a:ext cx="2505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638175</xdr:colOff>
      <xdr:row>145</xdr:row>
      <xdr:rowOff>123825</xdr:rowOff>
    </xdr:from>
    <xdr:to>
      <xdr:col>23</xdr:col>
      <xdr:colOff>457200</xdr:colOff>
      <xdr:row>145</xdr:row>
      <xdr:rowOff>123825</xdr:rowOff>
    </xdr:to>
    <xdr:sp>
      <xdr:nvSpPr>
        <xdr:cNvPr id="11" name="Línea 11"/>
        <xdr:cNvSpPr>
          <a:spLocks/>
        </xdr:cNvSpPr>
      </xdr:nvSpPr>
      <xdr:spPr>
        <a:xfrm>
          <a:off x="10525125" y="25565100"/>
          <a:ext cx="2505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638175</xdr:colOff>
      <xdr:row>162</xdr:row>
      <xdr:rowOff>123825</xdr:rowOff>
    </xdr:from>
    <xdr:to>
      <xdr:col>23</xdr:col>
      <xdr:colOff>457200</xdr:colOff>
      <xdr:row>162</xdr:row>
      <xdr:rowOff>123825</xdr:rowOff>
    </xdr:to>
    <xdr:sp>
      <xdr:nvSpPr>
        <xdr:cNvPr id="12" name="Línea 12"/>
        <xdr:cNvSpPr>
          <a:spLocks/>
        </xdr:cNvSpPr>
      </xdr:nvSpPr>
      <xdr:spPr>
        <a:xfrm>
          <a:off x="10525125" y="28441650"/>
          <a:ext cx="2505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638175</xdr:colOff>
      <xdr:row>179</xdr:row>
      <xdr:rowOff>123825</xdr:rowOff>
    </xdr:from>
    <xdr:to>
      <xdr:col>23</xdr:col>
      <xdr:colOff>457200</xdr:colOff>
      <xdr:row>179</xdr:row>
      <xdr:rowOff>123825</xdr:rowOff>
    </xdr:to>
    <xdr:sp>
      <xdr:nvSpPr>
        <xdr:cNvPr id="13" name="Línea 13"/>
        <xdr:cNvSpPr>
          <a:spLocks/>
        </xdr:cNvSpPr>
      </xdr:nvSpPr>
      <xdr:spPr>
        <a:xfrm>
          <a:off x="10525125" y="31318200"/>
          <a:ext cx="2505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638175</xdr:colOff>
      <xdr:row>196</xdr:row>
      <xdr:rowOff>123825</xdr:rowOff>
    </xdr:from>
    <xdr:to>
      <xdr:col>23</xdr:col>
      <xdr:colOff>457200</xdr:colOff>
      <xdr:row>196</xdr:row>
      <xdr:rowOff>123825</xdr:rowOff>
    </xdr:to>
    <xdr:sp>
      <xdr:nvSpPr>
        <xdr:cNvPr id="14" name="Línea 14"/>
        <xdr:cNvSpPr>
          <a:spLocks/>
        </xdr:cNvSpPr>
      </xdr:nvSpPr>
      <xdr:spPr>
        <a:xfrm>
          <a:off x="10525125" y="34194750"/>
          <a:ext cx="2505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638175</xdr:colOff>
      <xdr:row>213</xdr:row>
      <xdr:rowOff>123825</xdr:rowOff>
    </xdr:from>
    <xdr:to>
      <xdr:col>23</xdr:col>
      <xdr:colOff>457200</xdr:colOff>
      <xdr:row>213</xdr:row>
      <xdr:rowOff>123825</xdr:rowOff>
    </xdr:to>
    <xdr:sp>
      <xdr:nvSpPr>
        <xdr:cNvPr id="15" name="Línea 15"/>
        <xdr:cNvSpPr>
          <a:spLocks/>
        </xdr:cNvSpPr>
      </xdr:nvSpPr>
      <xdr:spPr>
        <a:xfrm>
          <a:off x="10525125" y="37071300"/>
          <a:ext cx="2505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638175</xdr:colOff>
      <xdr:row>230</xdr:row>
      <xdr:rowOff>123825</xdr:rowOff>
    </xdr:from>
    <xdr:to>
      <xdr:col>23</xdr:col>
      <xdr:colOff>457200</xdr:colOff>
      <xdr:row>230</xdr:row>
      <xdr:rowOff>123825</xdr:rowOff>
    </xdr:to>
    <xdr:sp>
      <xdr:nvSpPr>
        <xdr:cNvPr id="16" name="Línea 16"/>
        <xdr:cNvSpPr>
          <a:spLocks/>
        </xdr:cNvSpPr>
      </xdr:nvSpPr>
      <xdr:spPr>
        <a:xfrm>
          <a:off x="10525125" y="39947850"/>
          <a:ext cx="2505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638175</xdr:colOff>
      <xdr:row>247</xdr:row>
      <xdr:rowOff>123825</xdr:rowOff>
    </xdr:from>
    <xdr:to>
      <xdr:col>23</xdr:col>
      <xdr:colOff>457200</xdr:colOff>
      <xdr:row>247</xdr:row>
      <xdr:rowOff>123825</xdr:rowOff>
    </xdr:to>
    <xdr:sp>
      <xdr:nvSpPr>
        <xdr:cNvPr id="17" name="Línea 17"/>
        <xdr:cNvSpPr>
          <a:spLocks/>
        </xdr:cNvSpPr>
      </xdr:nvSpPr>
      <xdr:spPr>
        <a:xfrm>
          <a:off x="10525125" y="42824400"/>
          <a:ext cx="2505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638175</xdr:colOff>
      <xdr:row>264</xdr:row>
      <xdr:rowOff>123825</xdr:rowOff>
    </xdr:from>
    <xdr:to>
      <xdr:col>23</xdr:col>
      <xdr:colOff>457200</xdr:colOff>
      <xdr:row>264</xdr:row>
      <xdr:rowOff>123825</xdr:rowOff>
    </xdr:to>
    <xdr:sp>
      <xdr:nvSpPr>
        <xdr:cNvPr id="18" name="Línea 18"/>
        <xdr:cNvSpPr>
          <a:spLocks/>
        </xdr:cNvSpPr>
      </xdr:nvSpPr>
      <xdr:spPr>
        <a:xfrm>
          <a:off x="10525125" y="45700950"/>
          <a:ext cx="2505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638175</xdr:colOff>
      <xdr:row>281</xdr:row>
      <xdr:rowOff>123825</xdr:rowOff>
    </xdr:from>
    <xdr:to>
      <xdr:col>23</xdr:col>
      <xdr:colOff>457200</xdr:colOff>
      <xdr:row>281</xdr:row>
      <xdr:rowOff>123825</xdr:rowOff>
    </xdr:to>
    <xdr:sp>
      <xdr:nvSpPr>
        <xdr:cNvPr id="19" name="Línea 19"/>
        <xdr:cNvSpPr>
          <a:spLocks/>
        </xdr:cNvSpPr>
      </xdr:nvSpPr>
      <xdr:spPr>
        <a:xfrm>
          <a:off x="10525125" y="48577500"/>
          <a:ext cx="2505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95250</xdr:rowOff>
    </xdr:from>
    <xdr:to>
      <xdr:col>1</xdr:col>
      <xdr:colOff>1190625</xdr:colOff>
      <xdr:row>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781050"/>
          <a:ext cx="10477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581025</xdr:colOff>
      <xdr:row>31</xdr:row>
      <xdr:rowOff>0</xdr:rowOff>
    </xdr:from>
    <xdr:to>
      <xdr:col>1</xdr:col>
      <xdr:colOff>581025</xdr:colOff>
      <xdr:row>31</xdr:row>
      <xdr:rowOff>0</xdr:rowOff>
    </xdr:to>
    <xdr:sp>
      <xdr:nvSpPr>
        <xdr:cNvPr id="2" name="Línea 11"/>
        <xdr:cNvSpPr>
          <a:spLocks/>
        </xdr:cNvSpPr>
      </xdr:nvSpPr>
      <xdr:spPr>
        <a:xfrm>
          <a:off x="942975" y="52292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31</xdr:row>
      <xdr:rowOff>0</xdr:rowOff>
    </xdr:from>
    <xdr:to>
      <xdr:col>2</xdr:col>
      <xdr:colOff>781050</xdr:colOff>
      <xdr:row>31</xdr:row>
      <xdr:rowOff>0</xdr:rowOff>
    </xdr:to>
    <xdr:sp>
      <xdr:nvSpPr>
        <xdr:cNvPr id="3" name="Línea 13"/>
        <xdr:cNvSpPr>
          <a:spLocks/>
        </xdr:cNvSpPr>
      </xdr:nvSpPr>
      <xdr:spPr>
        <a:xfrm>
          <a:off x="2714625" y="52292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31</xdr:row>
      <xdr:rowOff>0</xdr:rowOff>
    </xdr:from>
    <xdr:to>
      <xdr:col>3</xdr:col>
      <xdr:colOff>733425</xdr:colOff>
      <xdr:row>31</xdr:row>
      <xdr:rowOff>0</xdr:rowOff>
    </xdr:to>
    <xdr:sp>
      <xdr:nvSpPr>
        <xdr:cNvPr id="4" name="Línea 14"/>
        <xdr:cNvSpPr>
          <a:spLocks/>
        </xdr:cNvSpPr>
      </xdr:nvSpPr>
      <xdr:spPr>
        <a:xfrm>
          <a:off x="4410075" y="52292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33375"/>
          <a:ext cx="13144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428625</xdr:colOff>
      <xdr:row>5</xdr:row>
      <xdr:rowOff>76200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81025"/>
          <a:ext cx="10382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85725</xdr:colOff>
      <xdr:row>3</xdr:row>
      <xdr:rowOff>0</xdr:rowOff>
    </xdr:from>
    <xdr:to>
      <xdr:col>9</xdr:col>
      <xdr:colOff>419100</xdr:colOff>
      <xdr:row>5</xdr:row>
      <xdr:rowOff>76200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581025"/>
          <a:ext cx="10477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228600</xdr:colOff>
      <xdr:row>3</xdr:row>
      <xdr:rowOff>28575</xdr:rowOff>
    </xdr:from>
    <xdr:to>
      <xdr:col>7</xdr:col>
      <xdr:colOff>238125</xdr:colOff>
      <xdr:row>36</xdr:row>
      <xdr:rowOff>19050</xdr:rowOff>
    </xdr:to>
    <xdr:sp>
      <xdr:nvSpPr>
        <xdr:cNvPr id="3" name="Línea 3"/>
        <xdr:cNvSpPr>
          <a:spLocks/>
        </xdr:cNvSpPr>
      </xdr:nvSpPr>
      <xdr:spPr>
        <a:xfrm>
          <a:off x="4972050" y="609600"/>
          <a:ext cx="9525" cy="64389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UCA\reglamentos\Acrobacia_FAI_F2B_V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INGRESO PUNTAJES"/>
      <sheetName val="CLASIFICACION CON 3 JUECES"/>
      <sheetName val="PUNTAJES CON 5 JUECES"/>
      <sheetName val="Menu"/>
      <sheetName val="Modelo Planill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puca.com.ar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puca.com.ar/" TargetMode="Externa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Q51"/>
  <sheetViews>
    <sheetView tabSelected="1" zoomScale="85" zoomScaleNormal="85" workbookViewId="0" topLeftCell="A1">
      <selection activeCell="C1" sqref="C1"/>
    </sheetView>
  </sheetViews>
  <sheetFormatPr defaultColWidth="10.28125" defaultRowHeight="12.75"/>
  <cols>
    <col min="1" max="1" width="4.28125" style="0" customWidth="1"/>
    <col min="2" max="2" width="6.7109375" style="0" customWidth="1"/>
    <col min="3" max="3" width="24.8515625" style="0" customWidth="1"/>
    <col min="4" max="4" width="23.8515625" style="0" customWidth="1"/>
    <col min="5" max="5" width="21.28125" style="0" customWidth="1"/>
    <col min="6" max="6" width="17.00390625" style="0" customWidth="1"/>
    <col min="7" max="7" width="11.00390625" style="0" customWidth="1"/>
    <col min="8" max="8" width="15.57421875" style="0" customWidth="1"/>
    <col min="9" max="9" width="6.421875" style="1" customWidth="1"/>
    <col min="10" max="10" width="11.00390625" style="0" customWidth="1"/>
    <col min="11" max="11" width="5.7109375" style="0" customWidth="1"/>
    <col min="12" max="12" width="15.57421875" style="0" customWidth="1"/>
    <col min="13" max="14" width="11.00390625" style="0" customWidth="1"/>
    <col min="15" max="15" width="14.8515625" style="0" customWidth="1"/>
    <col min="16" max="16" width="0.42578125" style="0" customWidth="1"/>
    <col min="17" max="16384" width="11.00390625" style="0" customWidth="1"/>
  </cols>
  <sheetData>
    <row r="1" spans="3:4" ht="24" customHeight="1">
      <c r="C1" s="2" t="s">
        <v>0</v>
      </c>
      <c r="D1" s="2"/>
    </row>
    <row r="2" spans="2:8" ht="13.5">
      <c r="B2" s="1"/>
      <c r="C2" s="1"/>
      <c r="D2" s="1"/>
      <c r="E2" s="1"/>
      <c r="F2" s="1"/>
      <c r="G2" s="1"/>
      <c r="H2" s="1"/>
    </row>
    <row r="3" spans="2:16" s="3" customFormat="1" ht="21" customHeight="1">
      <c r="B3" s="4"/>
      <c r="C3" s="4"/>
      <c r="D3" s="5" t="s">
        <v>1</v>
      </c>
      <c r="E3" s="5"/>
      <c r="F3" s="5"/>
      <c r="G3" s="5"/>
      <c r="H3" s="5"/>
      <c r="K3" s="6" t="s">
        <v>2</v>
      </c>
      <c r="L3" s="6"/>
      <c r="M3" s="6"/>
      <c r="N3" s="6"/>
      <c r="O3" s="6"/>
      <c r="P3" s="6"/>
    </row>
    <row r="4" spans="2:16" ht="21" customHeight="1">
      <c r="B4" s="1"/>
      <c r="C4" s="1"/>
      <c r="D4" s="7" t="s">
        <v>3</v>
      </c>
      <c r="E4" s="7"/>
      <c r="F4" s="7"/>
      <c r="G4" s="7"/>
      <c r="H4" s="7"/>
      <c r="I4" s="8"/>
      <c r="J4" s="8"/>
      <c r="K4" s="9" t="s">
        <v>4</v>
      </c>
      <c r="L4" s="10"/>
      <c r="M4" s="10"/>
      <c r="N4" s="10"/>
      <c r="O4" s="10"/>
      <c r="P4" s="11"/>
    </row>
    <row r="5" spans="2:16" ht="21" customHeight="1">
      <c r="B5" s="1"/>
      <c r="C5" s="1"/>
      <c r="D5" s="1"/>
      <c r="E5" s="12" t="s">
        <v>5</v>
      </c>
      <c r="F5" s="12"/>
      <c r="G5" s="12"/>
      <c r="H5" s="1"/>
      <c r="K5" s="13" t="s">
        <v>6</v>
      </c>
      <c r="L5" s="10"/>
      <c r="M5" s="10"/>
      <c r="N5" s="10"/>
      <c r="O5" s="10"/>
      <c r="P5" s="14"/>
    </row>
    <row r="6" spans="2:16" ht="21" customHeight="1">
      <c r="B6" s="1"/>
      <c r="C6" s="1"/>
      <c r="D6" s="1"/>
      <c r="E6" s="15"/>
      <c r="F6" s="15"/>
      <c r="G6" s="15"/>
      <c r="H6" s="1"/>
      <c r="K6" s="16"/>
      <c r="L6" s="17"/>
      <c r="M6" s="17"/>
      <c r="N6" s="17"/>
      <c r="O6" s="17"/>
      <c r="P6" s="18"/>
    </row>
    <row r="7" spans="2:17" ht="30.75" customHeight="1">
      <c r="B7" s="19" t="s">
        <v>7</v>
      </c>
      <c r="C7" s="19"/>
      <c r="D7" s="19"/>
      <c r="E7" s="19"/>
      <c r="F7" s="19"/>
      <c r="G7" s="19"/>
      <c r="H7" s="19"/>
      <c r="I7" s="20"/>
      <c r="K7" s="21"/>
      <c r="L7" s="22"/>
      <c r="M7" s="22"/>
      <c r="N7" s="22"/>
      <c r="O7" s="22"/>
      <c r="P7" s="23"/>
      <c r="Q7" s="24"/>
    </row>
    <row r="8" spans="2:17" ht="12.75">
      <c r="B8" s="1"/>
      <c r="C8" s="1"/>
      <c r="D8" s="1"/>
      <c r="E8" s="25"/>
      <c r="F8" s="25"/>
      <c r="G8" s="25"/>
      <c r="H8" s="26"/>
      <c r="I8" s="26"/>
      <c r="K8" s="27"/>
      <c r="L8" s="27"/>
      <c r="M8" s="27"/>
      <c r="N8" s="27"/>
      <c r="O8" s="27"/>
      <c r="P8" s="28"/>
      <c r="Q8" s="24"/>
    </row>
    <row r="9" spans="2:17" ht="13.5">
      <c r="B9" s="1"/>
      <c r="C9" s="1"/>
      <c r="D9" s="1"/>
      <c r="E9" s="1"/>
      <c r="F9" s="1"/>
      <c r="G9" s="1"/>
      <c r="H9" s="1"/>
      <c r="K9" s="29"/>
      <c r="L9" s="29"/>
      <c r="M9" s="29"/>
      <c r="N9" s="29"/>
      <c r="O9" s="29"/>
      <c r="P9" s="30"/>
      <c r="Q9" s="24"/>
    </row>
    <row r="10" spans="2:17" s="3" customFormat="1" ht="19.5" customHeight="1">
      <c r="B10" s="4"/>
      <c r="C10" s="4"/>
      <c r="D10" s="31" t="s">
        <v>8</v>
      </c>
      <c r="E10" s="32"/>
      <c r="F10" s="32"/>
      <c r="G10" s="32"/>
      <c r="H10" s="32"/>
      <c r="I10" s="33"/>
      <c r="J10" s="34">
        <f>IF(E10="","Ingrese el nombre del torneo"," ")</f>
        <v>0</v>
      </c>
      <c r="K10" s="35"/>
      <c r="N10" s="36"/>
      <c r="O10" s="37"/>
      <c r="P10" s="37"/>
      <c r="Q10" s="37"/>
    </row>
    <row r="11" spans="2:17" s="3" customFormat="1" ht="16.5" customHeight="1">
      <c r="B11" s="38" t="s">
        <v>9</v>
      </c>
      <c r="C11" s="38"/>
      <c r="D11" s="39"/>
      <c r="E11" s="39"/>
      <c r="F11" s="39"/>
      <c r="G11" s="39"/>
      <c r="H11" s="39"/>
      <c r="I11" s="33"/>
      <c r="J11" s="34">
        <f>IF(D11="","Ingrese donde se hace el torneo"," ")</f>
        <v>0</v>
      </c>
      <c r="K11" s="35"/>
      <c r="O11" s="37"/>
      <c r="P11" s="37"/>
      <c r="Q11" s="37"/>
    </row>
    <row r="12" spans="2:17" s="3" customFormat="1" ht="17.25" customHeight="1">
      <c r="B12" s="40" t="s">
        <v>10</v>
      </c>
      <c r="C12" s="41"/>
      <c r="D12" s="39"/>
      <c r="E12" s="39"/>
      <c r="F12" s="39"/>
      <c r="G12" s="39"/>
      <c r="H12" s="39"/>
      <c r="I12" s="33"/>
      <c r="J12" s="34">
        <f>IF(D12="","Ingrese quien lo organiza"," ")</f>
        <v>0</v>
      </c>
      <c r="K12" s="35"/>
      <c r="O12" s="37"/>
      <c r="P12" s="37"/>
      <c r="Q12" s="37"/>
    </row>
    <row r="13" spans="2:11" s="3" customFormat="1" ht="18" customHeight="1">
      <c r="B13" s="42" t="s">
        <v>11</v>
      </c>
      <c r="C13" s="42"/>
      <c r="D13" s="42"/>
      <c r="E13" s="43"/>
      <c r="F13" s="43"/>
      <c r="G13" s="33"/>
      <c r="H13" s="33"/>
      <c r="I13" s="33"/>
      <c r="J13" s="34">
        <f>IF(E13="","Ingrese fecha de realización"," ")</f>
        <v>0</v>
      </c>
      <c r="K13" s="35"/>
    </row>
    <row r="14" spans="2:9" ht="18" customHeight="1">
      <c r="B14" s="44"/>
      <c r="C14" s="44"/>
      <c r="D14" s="44"/>
      <c r="E14" s="45"/>
      <c r="F14" s="45"/>
      <c r="G14" s="45"/>
      <c r="H14" s="46"/>
      <c r="I14" s="46"/>
    </row>
    <row r="15" spans="2:12" ht="37.5" customHeight="1">
      <c r="B15" s="47" t="s">
        <v>12</v>
      </c>
      <c r="C15" s="47"/>
      <c r="D15" s="48">
        <v>3</v>
      </c>
      <c r="E15" s="49">
        <f>IF(D15&lt;&gt;3,"ERROR TIENE QUE SER 3","")</f>
        <v>0</v>
      </c>
      <c r="F15" s="49"/>
      <c r="G15" s="49"/>
      <c r="H15" s="50"/>
      <c r="J15" s="34"/>
      <c r="K15" s="51"/>
      <c r="L15" s="52"/>
    </row>
    <row r="16" spans="2:9" ht="13.5" customHeight="1">
      <c r="B16" s="53"/>
      <c r="C16" s="53"/>
      <c r="D16" s="54"/>
      <c r="E16" s="55"/>
      <c r="F16" s="55"/>
      <c r="G16" s="55"/>
      <c r="H16" s="56"/>
      <c r="I16" s="56"/>
    </row>
    <row r="17" spans="2:9" ht="24.75" customHeight="1">
      <c r="B17" s="57" t="s">
        <v>13</v>
      </c>
      <c r="C17" s="57"/>
      <c r="D17" s="57"/>
      <c r="E17" s="57" t="s">
        <v>14</v>
      </c>
      <c r="F17" s="58" t="s">
        <v>15</v>
      </c>
      <c r="G17" s="58"/>
      <c r="H17" s="29"/>
      <c r="I17" s="59"/>
    </row>
    <row r="18" spans="2:12" ht="18" customHeight="1">
      <c r="B18" s="60" t="s">
        <v>16</v>
      </c>
      <c r="C18" s="60"/>
      <c r="D18" s="61">
        <v>1</v>
      </c>
      <c r="E18" s="62"/>
      <c r="F18" s="63"/>
      <c r="G18" s="63"/>
      <c r="H18" s="64"/>
      <c r="I18" s="64"/>
      <c r="J18" s="65">
        <f aca="true" t="shared" si="0" ref="J18:J20">IF(E18="","Ingrese Apellido"," ")</f>
        <v>0</v>
      </c>
      <c r="L18" s="65">
        <f aca="true" t="shared" si="1" ref="L18:L20">IF(F18="","Ingrese el nombre"," ")</f>
        <v>0</v>
      </c>
    </row>
    <row r="19" spans="2:12" ht="18" customHeight="1">
      <c r="B19" s="66" t="s">
        <v>16</v>
      </c>
      <c r="C19" s="66"/>
      <c r="D19" s="67">
        <v>2</v>
      </c>
      <c r="E19" s="68"/>
      <c r="F19" s="69"/>
      <c r="G19" s="69"/>
      <c r="H19" s="64"/>
      <c r="I19" s="64"/>
      <c r="J19" s="65">
        <f t="shared" si="0"/>
        <v>0</v>
      </c>
      <c r="L19" s="65">
        <f t="shared" si="1"/>
        <v>0</v>
      </c>
    </row>
    <row r="20" spans="2:12" ht="18" customHeight="1">
      <c r="B20" s="66" t="s">
        <v>16</v>
      </c>
      <c r="C20" s="66"/>
      <c r="D20" s="67">
        <v>3</v>
      </c>
      <c r="E20" s="68"/>
      <c r="F20" s="69"/>
      <c r="G20" s="69"/>
      <c r="H20" s="64"/>
      <c r="I20" s="64"/>
      <c r="J20" s="65">
        <f t="shared" si="0"/>
        <v>0</v>
      </c>
      <c r="K20" s="35"/>
      <c r="L20" s="65">
        <f t="shared" si="1"/>
        <v>0</v>
      </c>
    </row>
    <row r="21" spans="2:10" ht="18" customHeight="1">
      <c r="B21" s="70" t="s">
        <v>17</v>
      </c>
      <c r="C21" s="70"/>
      <c r="D21" s="70"/>
      <c r="E21" s="71"/>
      <c r="F21" s="72"/>
      <c r="G21" s="72"/>
      <c r="H21" s="73"/>
      <c r="I21" s="74"/>
      <c r="J21" s="65">
        <f aca="true" t="shared" si="2" ref="J21:J24">IF(E21="","Ingrese nombre y apellido"," ")</f>
        <v>0</v>
      </c>
    </row>
    <row r="22" spans="2:10" ht="18" customHeight="1">
      <c r="B22" s="66" t="s">
        <v>18</v>
      </c>
      <c r="C22" s="66"/>
      <c r="D22" s="66"/>
      <c r="E22" s="75"/>
      <c r="F22" s="76"/>
      <c r="G22" s="76"/>
      <c r="H22" s="73"/>
      <c r="I22" s="74"/>
      <c r="J22" s="65">
        <f t="shared" si="2"/>
        <v>0</v>
      </c>
    </row>
    <row r="23" spans="2:10" ht="18" customHeight="1">
      <c r="B23" s="66" t="s">
        <v>19</v>
      </c>
      <c r="C23" s="66"/>
      <c r="D23" s="66"/>
      <c r="E23" s="75"/>
      <c r="F23" s="76"/>
      <c r="G23" s="76"/>
      <c r="H23" s="73"/>
      <c r="I23" s="74"/>
      <c r="J23" s="65">
        <f t="shared" si="2"/>
        <v>0</v>
      </c>
    </row>
    <row r="24" spans="2:10" ht="18" customHeight="1">
      <c r="B24" s="77" t="s">
        <v>20</v>
      </c>
      <c r="C24" s="77"/>
      <c r="D24" s="77"/>
      <c r="E24" s="78"/>
      <c r="F24" s="79"/>
      <c r="G24" s="79"/>
      <c r="H24" s="73"/>
      <c r="I24" s="74"/>
      <c r="J24" s="65">
        <f t="shared" si="2"/>
        <v>0</v>
      </c>
    </row>
    <row r="25" spans="2:8" ht="13.5">
      <c r="B25" s="80"/>
      <c r="C25" s="80"/>
      <c r="D25" s="80"/>
      <c r="E25" s="80"/>
      <c r="F25" s="80"/>
      <c r="G25" s="80"/>
      <c r="H25" s="1"/>
    </row>
    <row r="26" spans="2:9" ht="15.75" customHeight="1">
      <c r="B26" s="81" t="s">
        <v>21</v>
      </c>
      <c r="C26" s="81"/>
      <c r="D26" s="81"/>
      <c r="E26" s="81"/>
      <c r="F26" s="81"/>
      <c r="G26" s="82"/>
      <c r="H26" s="82"/>
      <c r="I26" s="83"/>
    </row>
    <row r="27" spans="2:12" ht="17.25" customHeight="1">
      <c r="B27" s="84" t="s">
        <v>22</v>
      </c>
      <c r="C27" s="85" t="s">
        <v>23</v>
      </c>
      <c r="D27" s="86" t="s">
        <v>24</v>
      </c>
      <c r="E27" s="86" t="s">
        <v>25</v>
      </c>
      <c r="F27" s="87" t="s">
        <v>26</v>
      </c>
      <c r="G27" s="88"/>
      <c r="H27" s="89" t="s">
        <v>27</v>
      </c>
      <c r="I27" s="89"/>
      <c r="J27" s="89"/>
      <c r="K27" s="89"/>
      <c r="L27" s="89"/>
    </row>
    <row r="28" spans="2:12" ht="18" customHeight="1">
      <c r="B28" s="90">
        <v>1</v>
      </c>
      <c r="C28" s="91"/>
      <c r="D28" s="91"/>
      <c r="E28" s="91"/>
      <c r="F28" s="92"/>
      <c r="G28" s="93"/>
      <c r="H28" s="89" t="s">
        <v>27</v>
      </c>
      <c r="I28" s="89"/>
      <c r="J28" s="89"/>
      <c r="K28" s="89"/>
      <c r="L28" s="89"/>
    </row>
    <row r="29" spans="2:12" ht="18" customHeight="1">
      <c r="B29" s="94">
        <f aca="true" t="shared" si="3" ref="B29:B43">+B28+1</f>
        <v>2</v>
      </c>
      <c r="C29" s="91"/>
      <c r="D29" s="91"/>
      <c r="E29" s="91"/>
      <c r="F29" s="92"/>
      <c r="G29" s="95"/>
      <c r="H29" s="89" t="s">
        <v>27</v>
      </c>
      <c r="I29" s="89"/>
      <c r="J29" s="89"/>
      <c r="K29" s="89"/>
      <c r="L29" s="89"/>
    </row>
    <row r="30" spans="2:12" ht="18" customHeight="1">
      <c r="B30" s="94">
        <f t="shared" si="3"/>
        <v>3</v>
      </c>
      <c r="C30" s="91"/>
      <c r="D30" s="91"/>
      <c r="E30" s="91"/>
      <c r="F30" s="92"/>
      <c r="G30" s="95"/>
      <c r="H30" s="89" t="s">
        <v>27</v>
      </c>
      <c r="I30" s="89"/>
      <c r="J30" s="89"/>
      <c r="K30" s="89"/>
      <c r="L30" s="89"/>
    </row>
    <row r="31" spans="2:12" ht="18" customHeight="1">
      <c r="B31" s="94">
        <f t="shared" si="3"/>
        <v>4</v>
      </c>
      <c r="C31" s="91"/>
      <c r="D31" s="91"/>
      <c r="E31" s="91"/>
      <c r="F31" s="92"/>
      <c r="G31" s="95"/>
      <c r="H31" s="89" t="s">
        <v>27</v>
      </c>
      <c r="I31" s="89"/>
      <c r="J31" s="89"/>
      <c r="K31" s="89"/>
      <c r="L31" s="89"/>
    </row>
    <row r="32" spans="2:12" ht="18" customHeight="1">
      <c r="B32" s="94">
        <f t="shared" si="3"/>
        <v>5</v>
      </c>
      <c r="C32" s="91"/>
      <c r="D32" s="91"/>
      <c r="E32" s="91"/>
      <c r="F32" s="92"/>
      <c r="G32" s="95"/>
      <c r="H32" s="89" t="s">
        <v>27</v>
      </c>
      <c r="I32" s="89"/>
      <c r="J32" s="89"/>
      <c r="K32" s="89"/>
      <c r="L32" s="89"/>
    </row>
    <row r="33" spans="2:12" ht="18" customHeight="1">
      <c r="B33" s="94">
        <f t="shared" si="3"/>
        <v>6</v>
      </c>
      <c r="C33" s="91"/>
      <c r="D33" s="91"/>
      <c r="E33" s="91"/>
      <c r="F33" s="92"/>
      <c r="G33" s="95"/>
      <c r="H33" s="89" t="s">
        <v>27</v>
      </c>
      <c r="I33" s="89"/>
      <c r="J33" s="89"/>
      <c r="K33" s="89"/>
      <c r="L33" s="89"/>
    </row>
    <row r="34" spans="2:12" ht="18" customHeight="1">
      <c r="B34" s="94">
        <f t="shared" si="3"/>
        <v>7</v>
      </c>
      <c r="C34" s="91"/>
      <c r="D34" s="91"/>
      <c r="E34" s="91"/>
      <c r="F34" s="92"/>
      <c r="G34" s="95"/>
      <c r="H34" s="89" t="s">
        <v>27</v>
      </c>
      <c r="I34" s="89"/>
      <c r="J34" s="89"/>
      <c r="K34" s="89"/>
      <c r="L34" s="89"/>
    </row>
    <row r="35" spans="2:12" ht="18" customHeight="1">
      <c r="B35" s="94">
        <f t="shared" si="3"/>
        <v>8</v>
      </c>
      <c r="C35" s="91"/>
      <c r="D35" s="91"/>
      <c r="E35" s="91"/>
      <c r="F35" s="92"/>
      <c r="G35" s="95"/>
      <c r="H35" s="89" t="s">
        <v>27</v>
      </c>
      <c r="I35" s="89"/>
      <c r="J35" s="89"/>
      <c r="K35" s="89"/>
      <c r="L35" s="89"/>
    </row>
    <row r="36" spans="2:12" ht="18" customHeight="1">
      <c r="B36" s="94">
        <f t="shared" si="3"/>
        <v>9</v>
      </c>
      <c r="C36" s="91"/>
      <c r="D36" s="91"/>
      <c r="E36" s="91"/>
      <c r="F36" s="92"/>
      <c r="G36" s="95"/>
      <c r="H36" s="89" t="s">
        <v>27</v>
      </c>
      <c r="I36" s="89"/>
      <c r="J36" s="89"/>
      <c r="K36" s="89"/>
      <c r="L36" s="89"/>
    </row>
    <row r="37" spans="2:12" ht="18" customHeight="1">
      <c r="B37" s="94">
        <f t="shared" si="3"/>
        <v>10</v>
      </c>
      <c r="C37" s="91"/>
      <c r="D37" s="91"/>
      <c r="E37" s="91"/>
      <c r="F37" s="92"/>
      <c r="G37" s="95"/>
      <c r="H37" s="89" t="s">
        <v>27</v>
      </c>
      <c r="I37" s="89"/>
      <c r="J37" s="89"/>
      <c r="K37" s="89"/>
      <c r="L37" s="89"/>
    </row>
    <row r="38" spans="2:12" ht="18" customHeight="1">
      <c r="B38" s="94">
        <f t="shared" si="3"/>
        <v>11</v>
      </c>
      <c r="C38" s="91"/>
      <c r="D38" s="91"/>
      <c r="E38" s="91"/>
      <c r="F38" s="92"/>
      <c r="G38" s="95"/>
      <c r="H38" s="89" t="s">
        <v>27</v>
      </c>
      <c r="I38" s="89"/>
      <c r="J38" s="89"/>
      <c r="K38" s="89"/>
      <c r="L38" s="89"/>
    </row>
    <row r="39" spans="2:12" ht="18" customHeight="1">
      <c r="B39" s="94">
        <f t="shared" si="3"/>
        <v>12</v>
      </c>
      <c r="C39" s="91"/>
      <c r="D39" s="91"/>
      <c r="E39" s="91"/>
      <c r="F39" s="92"/>
      <c r="G39" s="95"/>
      <c r="H39" s="89" t="s">
        <v>27</v>
      </c>
      <c r="I39" s="89"/>
      <c r="J39" s="89"/>
      <c r="K39" s="89"/>
      <c r="L39" s="89"/>
    </row>
    <row r="40" spans="2:12" ht="18" customHeight="1">
      <c r="B40" s="94">
        <f t="shared" si="3"/>
        <v>13</v>
      </c>
      <c r="C40" s="91"/>
      <c r="D40" s="91"/>
      <c r="E40" s="91"/>
      <c r="F40" s="92"/>
      <c r="G40" s="95"/>
      <c r="H40" s="89" t="s">
        <v>27</v>
      </c>
      <c r="I40" s="89"/>
      <c r="J40" s="89"/>
      <c r="K40" s="89"/>
      <c r="L40" s="89"/>
    </row>
    <row r="41" spans="2:12" ht="18" customHeight="1">
      <c r="B41" s="94">
        <f t="shared" si="3"/>
        <v>14</v>
      </c>
      <c r="C41" s="91"/>
      <c r="D41" s="91"/>
      <c r="E41" s="91"/>
      <c r="F41" s="92"/>
      <c r="G41" s="95"/>
      <c r="H41" s="89" t="s">
        <v>27</v>
      </c>
      <c r="I41" s="89"/>
      <c r="J41" s="89"/>
      <c r="K41" s="89"/>
      <c r="L41" s="89"/>
    </row>
    <row r="42" spans="2:12" ht="18" customHeight="1">
      <c r="B42" s="94">
        <f t="shared" si="3"/>
        <v>15</v>
      </c>
      <c r="C42" s="91"/>
      <c r="D42" s="91"/>
      <c r="E42" s="91"/>
      <c r="F42" s="92"/>
      <c r="G42" s="95"/>
      <c r="H42" s="89" t="s">
        <v>27</v>
      </c>
      <c r="I42" s="89"/>
      <c r="J42" s="89"/>
      <c r="K42" s="89"/>
      <c r="L42" s="89"/>
    </row>
    <row r="43" spans="2:12" ht="18" customHeight="1">
      <c r="B43" s="96">
        <f t="shared" si="3"/>
        <v>16</v>
      </c>
      <c r="C43" s="97"/>
      <c r="D43" s="97"/>
      <c r="E43" s="97"/>
      <c r="F43" s="98"/>
      <c r="G43" s="95"/>
      <c r="H43" s="89" t="s">
        <v>27</v>
      </c>
      <c r="I43" s="89"/>
      <c r="J43" s="89"/>
      <c r="K43" s="89"/>
      <c r="L43" s="89"/>
    </row>
    <row r="44" spans="1:9" ht="18" customHeight="1">
      <c r="A44" s="24"/>
      <c r="B44" s="99"/>
      <c r="C44" s="100"/>
      <c r="D44" s="100"/>
      <c r="E44" s="99"/>
      <c r="F44" s="99"/>
      <c r="G44" s="99"/>
      <c r="H44" s="101"/>
      <c r="I44" s="102"/>
    </row>
    <row r="45" spans="1:9" ht="18" customHeight="1">
      <c r="A45" s="24"/>
      <c r="B45" s="99"/>
      <c r="C45" s="100"/>
      <c r="D45" s="100"/>
      <c r="E45" s="99"/>
      <c r="F45" s="99"/>
      <c r="G45" s="99"/>
      <c r="H45" s="101"/>
      <c r="I45" s="102"/>
    </row>
    <row r="46" spans="1:9" ht="18" customHeight="1">
      <c r="A46" s="24"/>
      <c r="B46" s="99"/>
      <c r="C46" s="100"/>
      <c r="D46" s="100"/>
      <c r="E46" s="99"/>
      <c r="F46" s="99"/>
      <c r="G46" s="99"/>
      <c r="H46" s="101"/>
      <c r="I46" s="102"/>
    </row>
    <row r="47" spans="1:9" ht="18" customHeight="1">
      <c r="A47" s="24"/>
      <c r="B47" s="99"/>
      <c r="C47" s="100"/>
      <c r="D47" s="100"/>
      <c r="E47" s="99"/>
      <c r="F47" s="99"/>
      <c r="G47" s="99"/>
      <c r="H47" s="101"/>
      <c r="I47" s="102"/>
    </row>
    <row r="48" spans="1:9" ht="12.75">
      <c r="A48" s="24"/>
      <c r="B48" s="24"/>
      <c r="C48" s="24"/>
      <c r="D48" s="24"/>
      <c r="E48" s="24"/>
      <c r="F48" s="24"/>
      <c r="G48" s="24"/>
      <c r="H48" s="24"/>
      <c r="I48" s="29"/>
    </row>
    <row r="49" spans="1:9" ht="12.75">
      <c r="A49" s="24"/>
      <c r="B49" s="24"/>
      <c r="C49" s="24"/>
      <c r="D49" s="24"/>
      <c r="E49" s="24"/>
      <c r="F49" s="24"/>
      <c r="G49" s="24"/>
      <c r="H49" s="24"/>
      <c r="I49" s="29"/>
    </row>
    <row r="50" spans="1:9" ht="12.75">
      <c r="A50" s="24"/>
      <c r="B50" s="24"/>
      <c r="C50" s="24"/>
      <c r="D50" s="24"/>
      <c r="E50" s="24"/>
      <c r="F50" s="24"/>
      <c r="G50" s="24"/>
      <c r="H50" s="24"/>
      <c r="I50" s="29"/>
    </row>
    <row r="51" spans="1:9" ht="12.75">
      <c r="A51" s="24"/>
      <c r="B51" s="24"/>
      <c r="C51" s="24"/>
      <c r="D51" s="24"/>
      <c r="E51" s="24"/>
      <c r="F51" s="24"/>
      <c r="G51" s="24"/>
      <c r="H51" s="24"/>
      <c r="I51" s="29"/>
    </row>
  </sheetData>
  <sheetProtection selectLockedCells="1" selectUnlockedCells="1"/>
  <mergeCells count="52">
    <mergeCell ref="C1:D1"/>
    <mergeCell ref="D3:H3"/>
    <mergeCell ref="K3:P3"/>
    <mergeCell ref="D4:H4"/>
    <mergeCell ref="E5:G5"/>
    <mergeCell ref="B7:H7"/>
    <mergeCell ref="E10:H10"/>
    <mergeCell ref="B11:C11"/>
    <mergeCell ref="D11:H11"/>
    <mergeCell ref="D12:H12"/>
    <mergeCell ref="B13:D13"/>
    <mergeCell ref="E13:F13"/>
    <mergeCell ref="B15:C15"/>
    <mergeCell ref="E15:G15"/>
    <mergeCell ref="B17:D17"/>
    <mergeCell ref="F17:G17"/>
    <mergeCell ref="B18:C18"/>
    <mergeCell ref="F18:G18"/>
    <mergeCell ref="B19:C19"/>
    <mergeCell ref="F19:G19"/>
    <mergeCell ref="B20:C20"/>
    <mergeCell ref="F20:G20"/>
    <mergeCell ref="B21:D21"/>
    <mergeCell ref="F21:G21"/>
    <mergeCell ref="B22:D22"/>
    <mergeCell ref="F22:G22"/>
    <mergeCell ref="B23:D23"/>
    <mergeCell ref="F23:G23"/>
    <mergeCell ref="B24:D24"/>
    <mergeCell ref="F24:G24"/>
    <mergeCell ref="B26:F26"/>
    <mergeCell ref="H27:L27"/>
    <mergeCell ref="H28:L28"/>
    <mergeCell ref="H29:L29"/>
    <mergeCell ref="H30:L30"/>
    <mergeCell ref="H31:L31"/>
    <mergeCell ref="H32:L32"/>
    <mergeCell ref="H33:L33"/>
    <mergeCell ref="H34:L34"/>
    <mergeCell ref="H35:L35"/>
    <mergeCell ref="H36:L36"/>
    <mergeCell ref="H37:L37"/>
    <mergeCell ref="H38:L38"/>
    <mergeCell ref="H39:L39"/>
    <mergeCell ref="H40:L40"/>
    <mergeCell ref="H41:L41"/>
    <mergeCell ref="H42:L42"/>
    <mergeCell ref="H43:L43"/>
    <mergeCell ref="E44:G44"/>
    <mergeCell ref="E45:G45"/>
    <mergeCell ref="E46:G46"/>
    <mergeCell ref="E47:G47"/>
  </mergeCells>
  <hyperlinks>
    <hyperlink ref="C1" location="Menu!A1" display="VOLVER AL MENU PRINCIPAL"/>
    <hyperlink ref="E5" r:id="rId1" display="www.apuca.com.ar"/>
    <hyperlink ref="K5" location="Menu!A1" display="Luego haga click aquí o vaya al menu principal y elija la opción desead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B284"/>
  <sheetViews>
    <sheetView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9" sqref="A9"/>
    </sheetView>
  </sheetViews>
  <sheetFormatPr defaultColWidth="10.28125" defaultRowHeight="12.75"/>
  <cols>
    <col min="1" max="1" width="10.7109375" style="0" customWidth="1"/>
    <col min="2" max="2" width="14.57421875" style="0" customWidth="1"/>
    <col min="3" max="3" width="16.7109375" style="0" customWidth="1"/>
    <col min="4" max="4" width="5.7109375" style="0" customWidth="1"/>
    <col min="5" max="6" width="6.28125" style="0" customWidth="1"/>
    <col min="7" max="7" width="7.421875" style="0" customWidth="1"/>
    <col min="8" max="8" width="2.28125" style="0" customWidth="1"/>
    <col min="9" max="9" width="7.00390625" style="0" customWidth="1"/>
    <col min="10" max="10" width="6.7109375" style="0" customWidth="1"/>
    <col min="11" max="11" width="7.00390625" style="0" customWidth="1"/>
    <col min="12" max="12" width="2.57421875" style="0" customWidth="1"/>
    <col min="13" max="13" width="7.00390625" style="0" customWidth="1"/>
    <col min="14" max="14" width="6.28125" style="0" customWidth="1"/>
    <col min="15" max="15" width="7.421875" style="0" customWidth="1"/>
    <col min="16" max="16" width="4.8515625" style="0" customWidth="1"/>
    <col min="17" max="17" width="8.00390625" style="0" customWidth="1"/>
    <col min="18" max="18" width="11.00390625" style="0" customWidth="1"/>
    <col min="19" max="19" width="10.421875" style="0" customWidth="1"/>
    <col min="20" max="20" width="10.7109375" style="0" customWidth="1"/>
    <col min="21" max="21" width="8.8515625" style="0" customWidth="1"/>
    <col min="22" max="22" width="8.7109375" style="0" customWidth="1"/>
    <col min="23" max="23" width="12.00390625" style="0" customWidth="1"/>
    <col min="24" max="24" width="8.00390625" style="0" customWidth="1"/>
    <col min="25" max="25" width="10.00390625" style="0" customWidth="1"/>
    <col min="26" max="16384" width="11.00390625" style="0" customWidth="1"/>
  </cols>
  <sheetData>
    <row r="1" spans="1:2" ht="22.5" customHeight="1">
      <c r="A1" s="103" t="s">
        <v>0</v>
      </c>
      <c r="B1" s="103"/>
    </row>
    <row r="2" ht="11.25" customHeight="1"/>
    <row r="3" spans="3:22" ht="16.5" customHeight="1">
      <c r="C3" s="104" t="s">
        <v>5</v>
      </c>
      <c r="D3" s="105" t="s">
        <v>28</v>
      </c>
      <c r="E3" s="105"/>
      <c r="F3" s="105"/>
      <c r="G3" s="105"/>
      <c r="H3" s="105"/>
      <c r="I3" s="105"/>
      <c r="J3" s="105"/>
      <c r="K3" s="105"/>
      <c r="L3" s="105"/>
      <c r="N3" s="106" t="s">
        <v>29</v>
      </c>
      <c r="O3" s="106"/>
      <c r="P3" s="106"/>
      <c r="Q3" s="106"/>
      <c r="R3" s="106"/>
      <c r="S3" s="106"/>
      <c r="T3" s="106"/>
      <c r="U3" s="106"/>
      <c r="V3" s="106"/>
    </row>
    <row r="4" spans="4:25" ht="18.75" customHeight="1">
      <c r="D4" s="107">
        <f>+'INGRESO DATOS'!E10</f>
        <v>0</v>
      </c>
      <c r="E4" s="107"/>
      <c r="F4" s="107"/>
      <c r="G4" s="107"/>
      <c r="H4" s="107"/>
      <c r="I4" s="107"/>
      <c r="J4" s="107"/>
      <c r="K4" s="107"/>
      <c r="L4" s="107"/>
      <c r="N4" s="108" t="s">
        <v>30</v>
      </c>
      <c r="O4" s="109"/>
      <c r="P4" s="109"/>
      <c r="Q4" s="109"/>
      <c r="R4" s="109"/>
      <c r="S4" s="110"/>
      <c r="T4" s="111"/>
      <c r="U4" s="112">
        <f>+'INGRESO DATOS'!D12</f>
        <v>0</v>
      </c>
      <c r="V4" s="113"/>
      <c r="W4" s="114"/>
      <c r="X4" s="115">
        <f>+'INGRESO DATOS'!E13</f>
        <v>0</v>
      </c>
      <c r="Y4" s="115"/>
    </row>
    <row r="5" ht="10.5" customHeight="1"/>
    <row r="6" spans="1:25" ht="13.5">
      <c r="A6" s="116"/>
      <c r="B6" s="116"/>
      <c r="C6" s="116"/>
      <c r="E6" s="117" t="s">
        <v>31</v>
      </c>
      <c r="F6" s="117"/>
      <c r="G6" s="117"/>
      <c r="H6" s="118"/>
      <c r="I6" s="117" t="s">
        <v>32</v>
      </c>
      <c r="J6" s="117"/>
      <c r="K6" s="117"/>
      <c r="L6" s="118"/>
      <c r="M6" s="117" t="s">
        <v>33</v>
      </c>
      <c r="N6" s="117"/>
      <c r="O6" s="117"/>
      <c r="Q6" s="119" t="s">
        <v>31</v>
      </c>
      <c r="R6" s="119"/>
      <c r="S6" s="119"/>
      <c r="T6" s="120" t="s">
        <v>32</v>
      </c>
      <c r="U6" s="120"/>
      <c r="V6" s="120"/>
      <c r="W6" s="121" t="s">
        <v>33</v>
      </c>
      <c r="X6" s="121"/>
      <c r="Y6" s="121"/>
    </row>
    <row r="7" spans="1:25" ht="16.5" customHeight="1">
      <c r="A7" s="122">
        <f>IF('INGRESO DATOS'!D15=0,"ACA FALTA DATO CANTIDAD JUECES",IF('INGRESO DATOS'!D15=0,"FALTA DATO CANTIDAD DE JUECES",IF('INGRESO DATOS'!D15=0,"FALTA DATO","")))</f>
        <v>0</v>
      </c>
      <c r="B7" s="122"/>
      <c r="C7" s="122"/>
      <c r="D7" s="123"/>
      <c r="E7" s="124" t="s">
        <v>34</v>
      </c>
      <c r="F7" s="124" t="s">
        <v>34</v>
      </c>
      <c r="G7" s="124" t="s">
        <v>34</v>
      </c>
      <c r="H7" s="118"/>
      <c r="I7" s="125" t="s">
        <v>34</v>
      </c>
      <c r="J7" s="124" t="s">
        <v>34</v>
      </c>
      <c r="K7" s="124" t="s">
        <v>34</v>
      </c>
      <c r="L7" s="118"/>
      <c r="M7" s="125" t="s">
        <v>34</v>
      </c>
      <c r="N7" s="124" t="s">
        <v>34</v>
      </c>
      <c r="O7" s="124" t="s">
        <v>34</v>
      </c>
      <c r="Q7" s="126" t="s">
        <v>34</v>
      </c>
      <c r="R7" s="126" t="s">
        <v>34</v>
      </c>
      <c r="S7" s="126" t="s">
        <v>34</v>
      </c>
      <c r="T7" s="127" t="s">
        <v>34</v>
      </c>
      <c r="U7" s="127" t="s">
        <v>34</v>
      </c>
      <c r="V7" s="127" t="s">
        <v>34</v>
      </c>
      <c r="W7" s="128" t="s">
        <v>34</v>
      </c>
      <c r="X7" s="128" t="s">
        <v>34</v>
      </c>
      <c r="Y7" s="128" t="s">
        <v>34</v>
      </c>
    </row>
    <row r="8" spans="1:25" ht="13.5">
      <c r="A8" s="129">
        <f>IF(A7=0,"NO INGRESO CANTIDAD DE JUECES"," ")</f>
        <v>0</v>
      </c>
      <c r="B8" s="29"/>
      <c r="C8" s="29"/>
      <c r="E8" s="130" t="s">
        <v>35</v>
      </c>
      <c r="F8" s="131" t="s">
        <v>36</v>
      </c>
      <c r="G8" s="131" t="s">
        <v>37</v>
      </c>
      <c r="H8" s="118"/>
      <c r="I8" s="130" t="s">
        <v>35</v>
      </c>
      <c r="J8" s="131" t="s">
        <v>36</v>
      </c>
      <c r="K8" s="131" t="s">
        <v>37</v>
      </c>
      <c r="L8" s="118"/>
      <c r="M8" s="130" t="s">
        <v>35</v>
      </c>
      <c r="N8" s="131" t="s">
        <v>36</v>
      </c>
      <c r="O8" s="131" t="s">
        <v>37</v>
      </c>
      <c r="Q8" s="132" t="s">
        <v>35</v>
      </c>
      <c r="R8" s="132" t="s">
        <v>36</v>
      </c>
      <c r="S8" s="132" t="s">
        <v>37</v>
      </c>
      <c r="T8" s="133" t="s">
        <v>35</v>
      </c>
      <c r="U8" s="133" t="s">
        <v>36</v>
      </c>
      <c r="V8" s="133" t="s">
        <v>37</v>
      </c>
      <c r="W8" s="134" t="s">
        <v>35</v>
      </c>
      <c r="X8" s="134" t="s">
        <v>36</v>
      </c>
      <c r="Y8" s="134" t="s">
        <v>37</v>
      </c>
    </row>
    <row r="9" spans="1:25" ht="51.75" customHeight="1">
      <c r="A9" s="135">
        <f>IF('INGRESO DATOS'!E18=0,"ACA FALTA EL NOMBRE DE UN JUEZ",IF('INGRESO DATOS'!E19=0,"FALTA EL NOMBRE DE UN JUEZ",IF('INGRESO DATOS'!E20=0,"FALTA NOMBRE JUEZ","")))</f>
        <v>0</v>
      </c>
      <c r="B9" s="135"/>
      <c r="C9" s="135"/>
      <c r="D9" s="136"/>
      <c r="E9" s="137">
        <f>+'INGRESO DATOS'!E18</f>
        <v>0</v>
      </c>
      <c r="F9" s="138">
        <f>+'INGRESO DATOS'!E19</f>
        <v>0</v>
      </c>
      <c r="G9" s="138">
        <f>+'INGRESO DATOS'!E20</f>
        <v>0</v>
      </c>
      <c r="H9" s="139"/>
      <c r="I9" s="137">
        <f>+E9</f>
        <v>0</v>
      </c>
      <c r="J9" s="138">
        <f>+F9</f>
        <v>0</v>
      </c>
      <c r="K9" s="138">
        <f>+G9</f>
        <v>0</v>
      </c>
      <c r="L9" s="140"/>
      <c r="M9" s="137">
        <f>+I9</f>
        <v>0</v>
      </c>
      <c r="N9" s="138">
        <f>+J9</f>
        <v>0</v>
      </c>
      <c r="O9" s="138">
        <f>+K9</f>
        <v>0</v>
      </c>
      <c r="P9" s="141"/>
      <c r="Q9" s="142">
        <f>+M9</f>
        <v>0</v>
      </c>
      <c r="R9" s="143">
        <f>+N9</f>
        <v>0</v>
      </c>
      <c r="S9" s="143">
        <f>+O9</f>
        <v>0</v>
      </c>
      <c r="T9" s="144">
        <f>+Q9</f>
        <v>0</v>
      </c>
      <c r="U9" s="145">
        <f>+R9</f>
        <v>0</v>
      </c>
      <c r="V9" s="145">
        <f>+S9</f>
        <v>0</v>
      </c>
      <c r="W9" s="146">
        <f>+T9</f>
        <v>0</v>
      </c>
      <c r="X9" s="146">
        <f>+U9</f>
        <v>0</v>
      </c>
      <c r="Y9" s="146">
        <f>+V9</f>
        <v>0</v>
      </c>
    </row>
    <row r="10" spans="1:27" ht="9" customHeight="1">
      <c r="A10" s="147"/>
      <c r="B10" s="148"/>
      <c r="C10" s="148"/>
      <c r="D10" s="147"/>
      <c r="E10" s="149"/>
      <c r="F10" s="150"/>
      <c r="G10" s="150"/>
      <c r="H10" s="151"/>
      <c r="I10" s="149"/>
      <c r="J10" s="150"/>
      <c r="K10" s="150"/>
      <c r="L10" s="152"/>
      <c r="M10" s="149"/>
      <c r="N10" s="150"/>
      <c r="O10" s="150"/>
      <c r="P10" s="152"/>
      <c r="Q10" s="149"/>
      <c r="R10" s="153"/>
      <c r="S10" s="153"/>
      <c r="T10" s="150"/>
      <c r="U10" s="153"/>
      <c r="V10" s="153"/>
      <c r="W10" s="153"/>
      <c r="X10" s="153"/>
      <c r="Y10" s="153"/>
      <c r="Z10" s="24"/>
      <c r="AA10" s="24"/>
    </row>
    <row r="11" spans="1:25" ht="5.25" customHeight="1">
      <c r="A11" s="147"/>
      <c r="B11" s="148"/>
      <c r="C11" s="148"/>
      <c r="D11" s="147"/>
      <c r="E11" s="149"/>
      <c r="F11" s="150"/>
      <c r="G11" s="150"/>
      <c r="H11" s="154"/>
      <c r="I11" s="149"/>
      <c r="J11" s="150"/>
      <c r="K11" s="150"/>
      <c r="L11" s="147"/>
      <c r="M11" s="149"/>
      <c r="N11" s="150"/>
      <c r="O11" s="150"/>
      <c r="P11" s="147"/>
      <c r="Q11" s="149"/>
      <c r="R11" s="150"/>
      <c r="S11" s="150"/>
      <c r="T11" s="150"/>
      <c r="U11" s="150"/>
      <c r="V11" s="150"/>
      <c r="W11" s="150"/>
      <c r="X11" s="150"/>
      <c r="Y11" s="150"/>
    </row>
    <row r="12" spans="1:28" s="1" customFormat="1" ht="18" customHeight="1">
      <c r="A12" s="155" t="s">
        <v>38</v>
      </c>
      <c r="B12" s="155"/>
      <c r="C12" s="156">
        <f>+'INGRESO DATOS'!B28</f>
        <v>1</v>
      </c>
      <c r="E12" s="157"/>
      <c r="F12" s="157"/>
      <c r="G12" s="157"/>
      <c r="H12" s="158"/>
      <c r="I12" s="157"/>
      <c r="J12" s="157"/>
      <c r="K12" s="157"/>
      <c r="L12" s="29"/>
      <c r="M12" s="157"/>
      <c r="N12" s="157"/>
      <c r="O12" s="157"/>
      <c r="Q12" s="157"/>
      <c r="R12" s="157"/>
      <c r="S12" s="157"/>
      <c r="T12" s="157"/>
      <c r="U12" s="157"/>
      <c r="V12" s="157"/>
      <c r="W12" s="157"/>
      <c r="X12" s="157"/>
      <c r="Y12" s="157"/>
      <c r="Z12" s="29"/>
      <c r="AA12" s="29"/>
      <c r="AB12" s="29"/>
    </row>
    <row r="13" spans="1:28" ht="15" customHeight="1">
      <c r="A13" s="159">
        <f>+'INGRESO DATOS'!C28</f>
        <v>0</v>
      </c>
      <c r="B13" s="159"/>
      <c r="C13" s="160">
        <f>+'INGRESO DATOS'!D28</f>
        <v>0</v>
      </c>
      <c r="E13" s="161"/>
      <c r="F13" s="162"/>
      <c r="G13" s="162"/>
      <c r="H13" s="158"/>
      <c r="I13" s="162"/>
      <c r="J13" s="162"/>
      <c r="K13" s="162"/>
      <c r="L13" s="29"/>
      <c r="M13" s="162"/>
      <c r="N13" s="162"/>
      <c r="O13" s="162"/>
      <c r="P13" s="24"/>
      <c r="Q13" s="157"/>
      <c r="R13" s="157"/>
      <c r="S13" s="157"/>
      <c r="T13" s="157"/>
      <c r="U13" s="157"/>
      <c r="V13" s="157"/>
      <c r="W13" s="157"/>
      <c r="X13" s="157"/>
      <c r="Y13" s="157"/>
      <c r="Z13" s="29"/>
      <c r="AA13" s="29"/>
      <c r="AB13" s="1"/>
    </row>
    <row r="14" spans="1:25" ht="12.75" customHeight="1">
      <c r="A14" s="163" t="s">
        <v>39</v>
      </c>
      <c r="B14" s="164" t="s">
        <v>40</v>
      </c>
      <c r="C14" s="164"/>
      <c r="D14" s="165" t="s">
        <v>41</v>
      </c>
      <c r="E14" s="166" t="s">
        <v>42</v>
      </c>
      <c r="F14" s="166"/>
      <c r="G14" s="166"/>
      <c r="H14" s="167"/>
      <c r="I14" s="168" t="s">
        <v>42</v>
      </c>
      <c r="J14" s="168"/>
      <c r="K14" s="168"/>
      <c r="L14" s="167"/>
      <c r="M14" s="169" t="s">
        <v>42</v>
      </c>
      <c r="N14" s="169"/>
      <c r="O14" s="169"/>
      <c r="Q14" s="170" t="s">
        <v>43</v>
      </c>
      <c r="R14" s="170"/>
      <c r="S14" s="170"/>
      <c r="T14" s="170"/>
      <c r="U14" s="170"/>
      <c r="V14" s="170"/>
      <c r="W14" s="170"/>
      <c r="X14" s="170"/>
      <c r="Y14" s="170"/>
    </row>
    <row r="15" spans="1:27" ht="12.75" customHeight="1">
      <c r="A15" s="171" t="s">
        <v>44</v>
      </c>
      <c r="B15" s="172" t="s">
        <v>45</v>
      </c>
      <c r="C15" s="172"/>
      <c r="D15" s="85">
        <v>0</v>
      </c>
      <c r="E15" s="173"/>
      <c r="F15" s="174"/>
      <c r="G15" s="173"/>
      <c r="H15" s="175"/>
      <c r="I15" s="173"/>
      <c r="J15" s="174"/>
      <c r="K15" s="173"/>
      <c r="L15" s="175"/>
      <c r="M15" s="173"/>
      <c r="N15" s="174"/>
      <c r="O15" s="173"/>
      <c r="Q15" s="176">
        <f aca="true" t="shared" si="0" ref="Q15:Q25">+E15*$D15</f>
        <v>0</v>
      </c>
      <c r="R15" s="177">
        <f aca="true" t="shared" si="1" ref="R15:R25">+F15*$D15</f>
        <v>0</v>
      </c>
      <c r="S15" s="178">
        <f aca="true" t="shared" si="2" ref="S15:S25">+G15*$D15</f>
        <v>0</v>
      </c>
      <c r="T15" s="179">
        <f aca="true" t="shared" si="3" ref="T15:T25">+I15*$D15</f>
        <v>0</v>
      </c>
      <c r="U15" s="180">
        <f aca="true" t="shared" si="4" ref="U15:U25">+J15*$D15</f>
        <v>0</v>
      </c>
      <c r="V15" s="180">
        <f aca="true" t="shared" si="5" ref="V15:V25">+K15*$D15</f>
        <v>0</v>
      </c>
      <c r="W15" s="181">
        <f aca="true" t="shared" si="6" ref="W15:W25">+M15*$D15</f>
        <v>0</v>
      </c>
      <c r="X15" s="182">
        <f aca="true" t="shared" si="7" ref="X15:X25">+N15*$D15</f>
        <v>0</v>
      </c>
      <c r="Y15" s="183">
        <f aca="true" t="shared" si="8" ref="Y15:Y25">+O15*$D15</f>
        <v>0</v>
      </c>
      <c r="AA15" s="184"/>
    </row>
    <row r="16" spans="1:25" ht="12.75" customHeight="1">
      <c r="A16" s="171" t="s">
        <v>46</v>
      </c>
      <c r="B16" s="172" t="s">
        <v>47</v>
      </c>
      <c r="C16" s="172"/>
      <c r="D16" s="85">
        <v>2</v>
      </c>
      <c r="E16" s="173"/>
      <c r="F16" s="174"/>
      <c r="G16" s="173"/>
      <c r="H16" s="175"/>
      <c r="I16" s="173"/>
      <c r="J16" s="174"/>
      <c r="K16" s="173"/>
      <c r="L16" s="175"/>
      <c r="M16" s="173"/>
      <c r="N16" s="174"/>
      <c r="O16" s="173"/>
      <c r="Q16" s="185">
        <f t="shared" si="0"/>
        <v>0</v>
      </c>
      <c r="R16" s="186">
        <f t="shared" si="1"/>
        <v>0</v>
      </c>
      <c r="S16" s="187">
        <f t="shared" si="2"/>
        <v>0</v>
      </c>
      <c r="T16" s="188">
        <f t="shared" si="3"/>
        <v>0</v>
      </c>
      <c r="U16" s="189">
        <f t="shared" si="4"/>
        <v>0</v>
      </c>
      <c r="V16" s="189">
        <f t="shared" si="5"/>
        <v>0</v>
      </c>
      <c r="W16" s="190">
        <f t="shared" si="6"/>
        <v>0</v>
      </c>
      <c r="X16" s="191">
        <f t="shared" si="7"/>
        <v>0</v>
      </c>
      <c r="Y16" s="192">
        <f t="shared" si="8"/>
        <v>0</v>
      </c>
    </row>
    <row r="17" spans="1:25" ht="12.75" customHeight="1">
      <c r="A17" s="171" t="s">
        <v>48</v>
      </c>
      <c r="B17" s="172" t="s">
        <v>49</v>
      </c>
      <c r="C17" s="172"/>
      <c r="D17" s="85">
        <v>5</v>
      </c>
      <c r="E17" s="173"/>
      <c r="F17" s="174"/>
      <c r="G17" s="173"/>
      <c r="H17" s="175"/>
      <c r="I17" s="173"/>
      <c r="J17" s="174"/>
      <c r="K17" s="173"/>
      <c r="L17" s="175"/>
      <c r="M17" s="173"/>
      <c r="N17" s="174"/>
      <c r="O17" s="173"/>
      <c r="Q17" s="185">
        <f t="shared" si="0"/>
        <v>0</v>
      </c>
      <c r="R17" s="186">
        <f t="shared" si="1"/>
        <v>0</v>
      </c>
      <c r="S17" s="187">
        <f t="shared" si="2"/>
        <v>0</v>
      </c>
      <c r="T17" s="188">
        <f t="shared" si="3"/>
        <v>0</v>
      </c>
      <c r="U17" s="189">
        <f t="shared" si="4"/>
        <v>0</v>
      </c>
      <c r="V17" s="189">
        <f t="shared" si="5"/>
        <v>0</v>
      </c>
      <c r="W17" s="190">
        <f t="shared" si="6"/>
        <v>0</v>
      </c>
      <c r="X17" s="191">
        <f t="shared" si="7"/>
        <v>0</v>
      </c>
      <c r="Y17" s="192">
        <f t="shared" si="8"/>
        <v>0</v>
      </c>
    </row>
    <row r="18" spans="1:25" ht="12.75" customHeight="1">
      <c r="A18" s="171" t="s">
        <v>50</v>
      </c>
      <c r="B18" s="172" t="s">
        <v>51</v>
      </c>
      <c r="C18" s="172"/>
      <c r="D18" s="85">
        <v>4</v>
      </c>
      <c r="E18" s="173"/>
      <c r="F18" s="174"/>
      <c r="G18" s="173"/>
      <c r="H18" s="175"/>
      <c r="I18" s="173"/>
      <c r="J18" s="174"/>
      <c r="K18" s="173"/>
      <c r="L18" s="175"/>
      <c r="M18" s="173"/>
      <c r="N18" s="174"/>
      <c r="O18" s="173"/>
      <c r="Q18" s="185">
        <f t="shared" si="0"/>
        <v>0</v>
      </c>
      <c r="R18" s="186">
        <f t="shared" si="1"/>
        <v>0</v>
      </c>
      <c r="S18" s="187">
        <f t="shared" si="2"/>
        <v>0</v>
      </c>
      <c r="T18" s="188">
        <f t="shared" si="3"/>
        <v>0</v>
      </c>
      <c r="U18" s="189">
        <f t="shared" si="4"/>
        <v>0</v>
      </c>
      <c r="V18" s="189">
        <f t="shared" si="5"/>
        <v>0</v>
      </c>
      <c r="W18" s="190">
        <f t="shared" si="6"/>
        <v>0</v>
      </c>
      <c r="X18" s="191">
        <f t="shared" si="7"/>
        <v>0</v>
      </c>
      <c r="Y18" s="192">
        <f t="shared" si="8"/>
        <v>0</v>
      </c>
    </row>
    <row r="19" spans="1:25" ht="12.75" customHeight="1">
      <c r="A19" s="171" t="s">
        <v>52</v>
      </c>
      <c r="B19" s="172" t="s">
        <v>53</v>
      </c>
      <c r="C19" s="172"/>
      <c r="D19" s="85">
        <v>2</v>
      </c>
      <c r="E19" s="173"/>
      <c r="F19" s="174"/>
      <c r="G19" s="173"/>
      <c r="H19" s="175"/>
      <c r="I19" s="173"/>
      <c r="J19" s="174"/>
      <c r="K19" s="173"/>
      <c r="L19" s="175"/>
      <c r="M19" s="173"/>
      <c r="N19" s="174"/>
      <c r="O19" s="173"/>
      <c r="Q19" s="185">
        <f t="shared" si="0"/>
        <v>0</v>
      </c>
      <c r="R19" s="186">
        <f t="shared" si="1"/>
        <v>0</v>
      </c>
      <c r="S19" s="187">
        <f t="shared" si="2"/>
        <v>0</v>
      </c>
      <c r="T19" s="188">
        <f t="shared" si="3"/>
        <v>0</v>
      </c>
      <c r="U19" s="189">
        <f t="shared" si="4"/>
        <v>0</v>
      </c>
      <c r="V19" s="189">
        <f t="shared" si="5"/>
        <v>0</v>
      </c>
      <c r="W19" s="190">
        <f t="shared" si="6"/>
        <v>0</v>
      </c>
      <c r="X19" s="191">
        <f t="shared" si="7"/>
        <v>0</v>
      </c>
      <c r="Y19" s="192">
        <f t="shared" si="8"/>
        <v>0</v>
      </c>
    </row>
    <row r="20" spans="1:25" ht="12.75" customHeight="1">
      <c r="A20" s="171" t="s">
        <v>54</v>
      </c>
      <c r="B20" s="172" t="s">
        <v>55</v>
      </c>
      <c r="C20" s="172"/>
      <c r="D20" s="85">
        <v>4</v>
      </c>
      <c r="E20" s="173"/>
      <c r="F20" s="174"/>
      <c r="G20" s="173"/>
      <c r="H20" s="175"/>
      <c r="I20" s="173"/>
      <c r="J20" s="174"/>
      <c r="K20" s="173"/>
      <c r="L20" s="175"/>
      <c r="M20" s="173"/>
      <c r="N20" s="174"/>
      <c r="O20" s="173"/>
      <c r="Q20" s="185">
        <f t="shared" si="0"/>
        <v>0</v>
      </c>
      <c r="R20" s="186">
        <f t="shared" si="1"/>
        <v>0</v>
      </c>
      <c r="S20" s="187">
        <f t="shared" si="2"/>
        <v>0</v>
      </c>
      <c r="T20" s="188">
        <f t="shared" si="3"/>
        <v>0</v>
      </c>
      <c r="U20" s="189">
        <f t="shared" si="4"/>
        <v>0</v>
      </c>
      <c r="V20" s="189">
        <f t="shared" si="5"/>
        <v>0</v>
      </c>
      <c r="W20" s="190">
        <f t="shared" si="6"/>
        <v>0</v>
      </c>
      <c r="X20" s="191">
        <f t="shared" si="7"/>
        <v>0</v>
      </c>
      <c r="Y20" s="192">
        <f t="shared" si="8"/>
        <v>0</v>
      </c>
    </row>
    <row r="21" spans="1:25" ht="12.75" customHeight="1">
      <c r="A21" s="171" t="s">
        <v>56</v>
      </c>
      <c r="B21" s="172" t="s">
        <v>57</v>
      </c>
      <c r="C21" s="172"/>
      <c r="D21" s="85">
        <v>6</v>
      </c>
      <c r="E21" s="173"/>
      <c r="F21" s="174"/>
      <c r="G21" s="173"/>
      <c r="H21" s="175"/>
      <c r="I21" s="173"/>
      <c r="J21" s="174"/>
      <c r="K21" s="173"/>
      <c r="L21" s="175"/>
      <c r="M21" s="173"/>
      <c r="N21" s="174"/>
      <c r="O21" s="173"/>
      <c r="Q21" s="185">
        <f t="shared" si="0"/>
        <v>0</v>
      </c>
      <c r="R21" s="186">
        <f t="shared" si="1"/>
        <v>0</v>
      </c>
      <c r="S21" s="187">
        <f t="shared" si="2"/>
        <v>0</v>
      </c>
      <c r="T21" s="188">
        <f t="shared" si="3"/>
        <v>0</v>
      </c>
      <c r="U21" s="189">
        <f t="shared" si="4"/>
        <v>0</v>
      </c>
      <c r="V21" s="189">
        <f t="shared" si="5"/>
        <v>0</v>
      </c>
      <c r="W21" s="190">
        <f t="shared" si="6"/>
        <v>0</v>
      </c>
      <c r="X21" s="191">
        <f t="shared" si="7"/>
        <v>0</v>
      </c>
      <c r="Y21" s="192">
        <f t="shared" si="8"/>
        <v>0</v>
      </c>
    </row>
    <row r="22" spans="1:25" ht="12.75" customHeight="1">
      <c r="A22" s="171" t="s">
        <v>58</v>
      </c>
      <c r="B22" s="172" t="s">
        <v>59</v>
      </c>
      <c r="C22" s="172"/>
      <c r="D22" s="85">
        <v>4</v>
      </c>
      <c r="E22" s="173"/>
      <c r="F22" s="174"/>
      <c r="G22" s="173"/>
      <c r="H22" s="175"/>
      <c r="I22" s="173"/>
      <c r="J22" s="174"/>
      <c r="K22" s="173"/>
      <c r="L22" s="175"/>
      <c r="M22" s="173"/>
      <c r="N22" s="174"/>
      <c r="O22" s="173"/>
      <c r="Q22" s="185">
        <f t="shared" si="0"/>
        <v>0</v>
      </c>
      <c r="R22" s="186">
        <f t="shared" si="1"/>
        <v>0</v>
      </c>
      <c r="S22" s="187">
        <f t="shared" si="2"/>
        <v>0</v>
      </c>
      <c r="T22" s="188">
        <f t="shared" si="3"/>
        <v>0</v>
      </c>
      <c r="U22" s="189">
        <f t="shared" si="4"/>
        <v>0</v>
      </c>
      <c r="V22" s="189">
        <f t="shared" si="5"/>
        <v>0</v>
      </c>
      <c r="W22" s="190">
        <f t="shared" si="6"/>
        <v>0</v>
      </c>
      <c r="X22" s="191">
        <f t="shared" si="7"/>
        <v>0</v>
      </c>
      <c r="Y22" s="192">
        <f t="shared" si="8"/>
        <v>0</v>
      </c>
    </row>
    <row r="23" spans="1:27" ht="12.75" customHeight="1">
      <c r="A23" s="171" t="s">
        <v>60</v>
      </c>
      <c r="B23" s="172" t="s">
        <v>61</v>
      </c>
      <c r="C23" s="172"/>
      <c r="D23" s="85">
        <v>5</v>
      </c>
      <c r="E23" s="173"/>
      <c r="F23" s="174"/>
      <c r="G23" s="173"/>
      <c r="H23" s="175"/>
      <c r="I23" s="173"/>
      <c r="J23" s="174"/>
      <c r="K23" s="173"/>
      <c r="L23" s="175"/>
      <c r="M23" s="173"/>
      <c r="N23" s="174"/>
      <c r="O23" s="173"/>
      <c r="Q23" s="185">
        <f t="shared" si="0"/>
        <v>0</v>
      </c>
      <c r="R23" s="186">
        <f t="shared" si="1"/>
        <v>0</v>
      </c>
      <c r="S23" s="187">
        <f t="shared" si="2"/>
        <v>0</v>
      </c>
      <c r="T23" s="188">
        <f t="shared" si="3"/>
        <v>0</v>
      </c>
      <c r="U23" s="189">
        <f t="shared" si="4"/>
        <v>0</v>
      </c>
      <c r="V23" s="189">
        <f t="shared" si="5"/>
        <v>0</v>
      </c>
      <c r="W23" s="190">
        <f t="shared" si="6"/>
        <v>0</v>
      </c>
      <c r="X23" s="191">
        <f t="shared" si="7"/>
        <v>0</v>
      </c>
      <c r="Y23" s="192">
        <f t="shared" si="8"/>
        <v>0</v>
      </c>
      <c r="AA23" s="193"/>
    </row>
    <row r="24" spans="1:27" ht="12.75" customHeight="1">
      <c r="A24" s="171" t="s">
        <v>62</v>
      </c>
      <c r="B24" s="172" t="s">
        <v>63</v>
      </c>
      <c r="C24" s="172"/>
      <c r="D24" s="85">
        <v>5</v>
      </c>
      <c r="E24" s="173"/>
      <c r="F24" s="174"/>
      <c r="G24" s="173"/>
      <c r="H24" s="175"/>
      <c r="I24" s="173"/>
      <c r="J24" s="174"/>
      <c r="K24" s="173"/>
      <c r="L24" s="175"/>
      <c r="M24" s="173"/>
      <c r="N24" s="174"/>
      <c r="O24" s="173"/>
      <c r="Q24" s="185">
        <f t="shared" si="0"/>
        <v>0</v>
      </c>
      <c r="R24" s="186">
        <f t="shared" si="1"/>
        <v>0</v>
      </c>
      <c r="S24" s="187">
        <f t="shared" si="2"/>
        <v>0</v>
      </c>
      <c r="T24" s="188">
        <f t="shared" si="3"/>
        <v>0</v>
      </c>
      <c r="U24" s="189">
        <f t="shared" si="4"/>
        <v>0</v>
      </c>
      <c r="V24" s="189">
        <f t="shared" si="5"/>
        <v>0</v>
      </c>
      <c r="W24" s="190">
        <f t="shared" si="6"/>
        <v>0</v>
      </c>
      <c r="X24" s="191">
        <f t="shared" si="7"/>
        <v>0</v>
      </c>
      <c r="Y24" s="192">
        <f t="shared" si="8"/>
        <v>0</v>
      </c>
      <c r="AA24" s="193"/>
    </row>
    <row r="25" spans="1:27" ht="12.75" customHeight="1">
      <c r="A25" s="171" t="s">
        <v>64</v>
      </c>
      <c r="B25" s="172" t="s">
        <v>65</v>
      </c>
      <c r="C25" s="172"/>
      <c r="D25" s="85">
        <v>5</v>
      </c>
      <c r="E25" s="173"/>
      <c r="F25" s="174"/>
      <c r="G25" s="173"/>
      <c r="H25" s="175"/>
      <c r="I25" s="173"/>
      <c r="J25" s="174"/>
      <c r="K25" s="173"/>
      <c r="L25" s="175"/>
      <c r="M25" s="173"/>
      <c r="N25" s="174"/>
      <c r="O25" s="173"/>
      <c r="Q25" s="185">
        <f t="shared" si="0"/>
        <v>0</v>
      </c>
      <c r="R25" s="186">
        <f t="shared" si="1"/>
        <v>0</v>
      </c>
      <c r="S25" s="187">
        <f t="shared" si="2"/>
        <v>0</v>
      </c>
      <c r="T25" s="188">
        <f t="shared" si="3"/>
        <v>0</v>
      </c>
      <c r="U25" s="189">
        <f t="shared" si="4"/>
        <v>0</v>
      </c>
      <c r="V25" s="189">
        <f t="shared" si="5"/>
        <v>0</v>
      </c>
      <c r="W25" s="190">
        <f t="shared" si="6"/>
        <v>0</v>
      </c>
      <c r="X25" s="191">
        <f t="shared" si="7"/>
        <v>0</v>
      </c>
      <c r="Y25" s="192">
        <f t="shared" si="8"/>
        <v>0</v>
      </c>
      <c r="AA25" s="193"/>
    </row>
    <row r="26" spans="1:26" ht="15.75" customHeight="1">
      <c r="A26" s="194" t="s">
        <v>66</v>
      </c>
      <c r="B26" s="194"/>
      <c r="C26" s="194"/>
      <c r="D26" s="194"/>
      <c r="E26" s="195">
        <f>+Q26</f>
        <v>0</v>
      </c>
      <c r="F26" s="195">
        <f>+R26</f>
        <v>0</v>
      </c>
      <c r="G26" s="195">
        <f>+S26</f>
        <v>0</v>
      </c>
      <c r="H26" s="196"/>
      <c r="I26" s="197">
        <f>+T26</f>
        <v>0</v>
      </c>
      <c r="J26" s="197">
        <f>+U26</f>
        <v>0</v>
      </c>
      <c r="K26" s="197">
        <f>+V26</f>
        <v>0</v>
      </c>
      <c r="L26" s="196"/>
      <c r="M26" s="197">
        <f>+W26</f>
        <v>0</v>
      </c>
      <c r="N26" s="197">
        <f>+X26</f>
        <v>0</v>
      </c>
      <c r="O26" s="197">
        <f>+Y26</f>
        <v>0</v>
      </c>
      <c r="P26" s="198"/>
      <c r="Q26" s="199">
        <f>SUM(Q15:Q25)</f>
        <v>0</v>
      </c>
      <c r="R26" s="200">
        <f>SUM(R15:R25)</f>
        <v>0</v>
      </c>
      <c r="S26" s="200">
        <f>SUM(S15:S25)</f>
        <v>0</v>
      </c>
      <c r="T26" s="201">
        <f>SUM(T15:T25)</f>
        <v>0</v>
      </c>
      <c r="U26" s="202">
        <f>SUM(U15:U25)</f>
        <v>0</v>
      </c>
      <c r="V26" s="200">
        <f>SUM(V15:V25)</f>
        <v>0</v>
      </c>
      <c r="W26" s="203">
        <f>SUM(W15:W25)</f>
        <v>0</v>
      </c>
      <c r="X26" s="204">
        <f>SUM(X15:X25)</f>
        <v>0</v>
      </c>
      <c r="Y26" s="204">
        <f>SUM(Y15:Y25)</f>
        <v>0</v>
      </c>
      <c r="Z26" s="205"/>
    </row>
    <row r="27" spans="17:27" s="206" customFormat="1" ht="13.5">
      <c r="Q27" s="207" t="s">
        <v>67</v>
      </c>
      <c r="R27" s="208"/>
      <c r="S27" s="209">
        <f>+(S26+R26+Q26)/3</f>
        <v>0</v>
      </c>
      <c r="T27" s="210" t="s">
        <v>68</v>
      </c>
      <c r="U27" s="210"/>
      <c r="V27" s="209">
        <f>+(V26+U26+T26)/3</f>
        <v>0</v>
      </c>
      <c r="W27" s="207" t="s">
        <v>69</v>
      </c>
      <c r="X27" s="211"/>
      <c r="Y27" s="209">
        <f>+(Y26+X26+W26)/3</f>
        <v>0</v>
      </c>
      <c r="AA27" s="212"/>
    </row>
    <row r="28" spans="1:27" ht="16.5" customHeight="1">
      <c r="A28" s="213" t="s">
        <v>38</v>
      </c>
      <c r="B28" s="213"/>
      <c r="C28" s="214">
        <f>+'INGRESO DATOS'!B29</f>
        <v>2</v>
      </c>
      <c r="R28" s="136"/>
      <c r="S28" s="215" t="s">
        <v>70</v>
      </c>
      <c r="T28" s="216"/>
      <c r="U28" s="216"/>
      <c r="V28" s="217"/>
      <c r="W28" s="218"/>
      <c r="X28" s="218"/>
      <c r="Y28" s="219">
        <f>+SUM(S27+V27+Y27)-MIN(S27,V27,Y27)</f>
        <v>0</v>
      </c>
      <c r="AA28" s="193"/>
    </row>
    <row r="29" spans="1:25" ht="17.25" customHeight="1">
      <c r="A29" s="159">
        <f>+'INGRESO DATOS'!C29</f>
        <v>0</v>
      </c>
      <c r="B29" s="159"/>
      <c r="C29" s="220">
        <f>+'INGRESO DATOS'!D29</f>
        <v>0</v>
      </c>
      <c r="E29" s="221"/>
      <c r="F29" s="162"/>
      <c r="G29" s="162"/>
      <c r="H29" s="158"/>
      <c r="I29" s="157"/>
      <c r="J29" s="157"/>
      <c r="K29" s="157"/>
      <c r="L29" s="29"/>
      <c r="M29" s="162"/>
      <c r="N29" s="162"/>
      <c r="O29" s="162"/>
      <c r="Q29" s="222"/>
      <c r="R29" s="157"/>
      <c r="S29" s="223"/>
      <c r="T29" s="157"/>
      <c r="U29" s="223"/>
      <c r="V29" s="223"/>
      <c r="W29" s="223"/>
      <c r="X29" s="223"/>
      <c r="Y29" s="157"/>
    </row>
    <row r="30" spans="1:25" ht="13.5">
      <c r="A30" s="163" t="s">
        <v>39</v>
      </c>
      <c r="B30" s="164" t="s">
        <v>40</v>
      </c>
      <c r="C30" s="164"/>
      <c r="D30" s="165" t="s">
        <v>41</v>
      </c>
      <c r="E30" s="166" t="s">
        <v>42</v>
      </c>
      <c r="F30" s="166"/>
      <c r="G30" s="166"/>
      <c r="H30" s="167"/>
      <c r="I30" s="168" t="s">
        <v>42</v>
      </c>
      <c r="J30" s="168"/>
      <c r="K30" s="168"/>
      <c r="L30" s="167"/>
      <c r="M30" s="169" t="s">
        <v>42</v>
      </c>
      <c r="N30" s="169"/>
      <c r="O30" s="169"/>
      <c r="Q30" s="170" t="s">
        <v>43</v>
      </c>
      <c r="R30" s="170"/>
      <c r="S30" s="170"/>
      <c r="T30" s="170"/>
      <c r="U30" s="170"/>
      <c r="V30" s="170"/>
      <c r="W30" s="170"/>
      <c r="X30" s="170"/>
      <c r="Y30" s="170"/>
    </row>
    <row r="31" spans="1:27" ht="12.75">
      <c r="A31" s="171" t="s">
        <v>44</v>
      </c>
      <c r="B31" s="172" t="s">
        <v>45</v>
      </c>
      <c r="C31" s="172"/>
      <c r="D31" s="85">
        <v>0</v>
      </c>
      <c r="E31" s="173"/>
      <c r="F31" s="174"/>
      <c r="G31" s="173"/>
      <c r="H31" s="175"/>
      <c r="I31" s="173"/>
      <c r="J31" s="174"/>
      <c r="K31" s="173"/>
      <c r="L31" s="175"/>
      <c r="M31" s="173"/>
      <c r="N31" s="174"/>
      <c r="O31" s="173"/>
      <c r="Q31" s="176">
        <f aca="true" t="shared" si="9" ref="Q31:Q41">+E31*$D31</f>
        <v>0</v>
      </c>
      <c r="R31" s="177">
        <f aca="true" t="shared" si="10" ref="R31:R41">+F31*$D31</f>
        <v>0</v>
      </c>
      <c r="S31" s="178">
        <f aca="true" t="shared" si="11" ref="S31:S41">+G31*$D31</f>
        <v>0</v>
      </c>
      <c r="T31" s="179">
        <f aca="true" t="shared" si="12" ref="T31:T41">+I31*$D31</f>
        <v>0</v>
      </c>
      <c r="U31" s="180">
        <f aca="true" t="shared" si="13" ref="U31:U41">+J31*$D31</f>
        <v>0</v>
      </c>
      <c r="V31" s="180">
        <f aca="true" t="shared" si="14" ref="V31:V41">+K31*$D31</f>
        <v>0</v>
      </c>
      <c r="W31" s="181">
        <f aca="true" t="shared" si="15" ref="W31:W41">+M31*$D31</f>
        <v>0</v>
      </c>
      <c r="X31" s="182">
        <f aca="true" t="shared" si="16" ref="X31:X41">+N31*$D31</f>
        <v>0</v>
      </c>
      <c r="Y31" s="183">
        <f aca="true" t="shared" si="17" ref="Y31:Y41">+O31*$D31</f>
        <v>0</v>
      </c>
      <c r="AA31" s="184"/>
    </row>
    <row r="32" spans="1:25" ht="12.75">
      <c r="A32" s="171" t="s">
        <v>46</v>
      </c>
      <c r="B32" s="172" t="s">
        <v>47</v>
      </c>
      <c r="C32" s="172"/>
      <c r="D32" s="85">
        <v>2</v>
      </c>
      <c r="E32" s="173"/>
      <c r="F32" s="174"/>
      <c r="G32" s="173"/>
      <c r="H32" s="175"/>
      <c r="I32" s="173"/>
      <c r="J32" s="174"/>
      <c r="K32" s="173"/>
      <c r="L32" s="175"/>
      <c r="M32" s="173"/>
      <c r="N32" s="174"/>
      <c r="O32" s="173"/>
      <c r="Q32" s="185">
        <f t="shared" si="9"/>
        <v>0</v>
      </c>
      <c r="R32" s="186">
        <f t="shared" si="10"/>
        <v>0</v>
      </c>
      <c r="S32" s="187">
        <f t="shared" si="11"/>
        <v>0</v>
      </c>
      <c r="T32" s="188">
        <f t="shared" si="12"/>
        <v>0</v>
      </c>
      <c r="U32" s="189">
        <f t="shared" si="13"/>
        <v>0</v>
      </c>
      <c r="V32" s="189">
        <f t="shared" si="14"/>
        <v>0</v>
      </c>
      <c r="W32" s="190">
        <f t="shared" si="15"/>
        <v>0</v>
      </c>
      <c r="X32" s="191">
        <f t="shared" si="16"/>
        <v>0</v>
      </c>
      <c r="Y32" s="192">
        <f t="shared" si="17"/>
        <v>0</v>
      </c>
    </row>
    <row r="33" spans="1:25" ht="12.75">
      <c r="A33" s="171" t="s">
        <v>48</v>
      </c>
      <c r="B33" s="172" t="s">
        <v>49</v>
      </c>
      <c r="C33" s="172"/>
      <c r="D33" s="85">
        <v>5</v>
      </c>
      <c r="E33" s="173"/>
      <c r="F33" s="174"/>
      <c r="G33" s="173"/>
      <c r="H33" s="175"/>
      <c r="I33" s="173"/>
      <c r="J33" s="174"/>
      <c r="K33" s="173"/>
      <c r="L33" s="175"/>
      <c r="M33" s="173"/>
      <c r="N33" s="174"/>
      <c r="O33" s="173"/>
      <c r="Q33" s="185">
        <f t="shared" si="9"/>
        <v>0</v>
      </c>
      <c r="R33" s="186">
        <f t="shared" si="10"/>
        <v>0</v>
      </c>
      <c r="S33" s="187">
        <f t="shared" si="11"/>
        <v>0</v>
      </c>
      <c r="T33" s="188">
        <f t="shared" si="12"/>
        <v>0</v>
      </c>
      <c r="U33" s="189">
        <f t="shared" si="13"/>
        <v>0</v>
      </c>
      <c r="V33" s="189">
        <f t="shared" si="14"/>
        <v>0</v>
      </c>
      <c r="W33" s="190">
        <f t="shared" si="15"/>
        <v>0</v>
      </c>
      <c r="X33" s="191">
        <f t="shared" si="16"/>
        <v>0</v>
      </c>
      <c r="Y33" s="192">
        <f t="shared" si="17"/>
        <v>0</v>
      </c>
    </row>
    <row r="34" spans="1:25" ht="12.75">
      <c r="A34" s="171" t="s">
        <v>50</v>
      </c>
      <c r="B34" s="172" t="s">
        <v>51</v>
      </c>
      <c r="C34" s="172"/>
      <c r="D34" s="85">
        <v>4</v>
      </c>
      <c r="E34" s="173"/>
      <c r="F34" s="174"/>
      <c r="G34" s="173"/>
      <c r="H34" s="175"/>
      <c r="I34" s="173"/>
      <c r="J34" s="174"/>
      <c r="K34" s="173"/>
      <c r="L34" s="175"/>
      <c r="M34" s="173"/>
      <c r="N34" s="174"/>
      <c r="O34" s="173"/>
      <c r="Q34" s="185">
        <f t="shared" si="9"/>
        <v>0</v>
      </c>
      <c r="R34" s="186">
        <f t="shared" si="10"/>
        <v>0</v>
      </c>
      <c r="S34" s="187">
        <f t="shared" si="11"/>
        <v>0</v>
      </c>
      <c r="T34" s="188">
        <f t="shared" si="12"/>
        <v>0</v>
      </c>
      <c r="U34" s="189">
        <f t="shared" si="13"/>
        <v>0</v>
      </c>
      <c r="V34" s="189">
        <f t="shared" si="14"/>
        <v>0</v>
      </c>
      <c r="W34" s="190">
        <f t="shared" si="15"/>
        <v>0</v>
      </c>
      <c r="X34" s="191">
        <f t="shared" si="16"/>
        <v>0</v>
      </c>
      <c r="Y34" s="192">
        <f t="shared" si="17"/>
        <v>0</v>
      </c>
    </row>
    <row r="35" spans="1:25" ht="12.75">
      <c r="A35" s="171" t="s">
        <v>52</v>
      </c>
      <c r="B35" s="172" t="s">
        <v>53</v>
      </c>
      <c r="C35" s="172"/>
      <c r="D35" s="85">
        <v>2</v>
      </c>
      <c r="E35" s="173"/>
      <c r="F35" s="174"/>
      <c r="G35" s="173"/>
      <c r="H35" s="175"/>
      <c r="I35" s="173"/>
      <c r="J35" s="174"/>
      <c r="K35" s="173"/>
      <c r="L35" s="175"/>
      <c r="M35" s="173"/>
      <c r="N35" s="174"/>
      <c r="O35" s="173"/>
      <c r="Q35" s="185">
        <f t="shared" si="9"/>
        <v>0</v>
      </c>
      <c r="R35" s="186">
        <f t="shared" si="10"/>
        <v>0</v>
      </c>
      <c r="S35" s="187">
        <f t="shared" si="11"/>
        <v>0</v>
      </c>
      <c r="T35" s="188">
        <f t="shared" si="12"/>
        <v>0</v>
      </c>
      <c r="U35" s="189">
        <f t="shared" si="13"/>
        <v>0</v>
      </c>
      <c r="V35" s="189">
        <f t="shared" si="14"/>
        <v>0</v>
      </c>
      <c r="W35" s="190">
        <f t="shared" si="15"/>
        <v>0</v>
      </c>
      <c r="X35" s="191">
        <f t="shared" si="16"/>
        <v>0</v>
      </c>
      <c r="Y35" s="192">
        <f t="shared" si="17"/>
        <v>0</v>
      </c>
    </row>
    <row r="36" spans="1:25" ht="12.75">
      <c r="A36" s="171" t="s">
        <v>54</v>
      </c>
      <c r="B36" s="172" t="s">
        <v>55</v>
      </c>
      <c r="C36" s="172"/>
      <c r="D36" s="85">
        <v>4</v>
      </c>
      <c r="E36" s="173"/>
      <c r="F36" s="174"/>
      <c r="G36" s="173"/>
      <c r="H36" s="175"/>
      <c r="I36" s="173"/>
      <c r="J36" s="174"/>
      <c r="K36" s="173"/>
      <c r="L36" s="175"/>
      <c r="M36" s="173"/>
      <c r="N36" s="174"/>
      <c r="O36" s="173"/>
      <c r="Q36" s="185">
        <f t="shared" si="9"/>
        <v>0</v>
      </c>
      <c r="R36" s="186">
        <f t="shared" si="10"/>
        <v>0</v>
      </c>
      <c r="S36" s="187">
        <f t="shared" si="11"/>
        <v>0</v>
      </c>
      <c r="T36" s="188">
        <f t="shared" si="12"/>
        <v>0</v>
      </c>
      <c r="U36" s="189">
        <f t="shared" si="13"/>
        <v>0</v>
      </c>
      <c r="V36" s="189">
        <f t="shared" si="14"/>
        <v>0</v>
      </c>
      <c r="W36" s="190">
        <f t="shared" si="15"/>
        <v>0</v>
      </c>
      <c r="X36" s="191">
        <f t="shared" si="16"/>
        <v>0</v>
      </c>
      <c r="Y36" s="192">
        <f t="shared" si="17"/>
        <v>0</v>
      </c>
    </row>
    <row r="37" spans="1:25" ht="12.75">
      <c r="A37" s="171" t="s">
        <v>56</v>
      </c>
      <c r="B37" s="172" t="s">
        <v>57</v>
      </c>
      <c r="C37" s="172"/>
      <c r="D37" s="85">
        <v>6</v>
      </c>
      <c r="E37" s="173"/>
      <c r="F37" s="174"/>
      <c r="G37" s="173"/>
      <c r="H37" s="175"/>
      <c r="I37" s="173"/>
      <c r="J37" s="174"/>
      <c r="K37" s="173"/>
      <c r="L37" s="175"/>
      <c r="M37" s="173"/>
      <c r="N37" s="174"/>
      <c r="O37" s="173"/>
      <c r="Q37" s="185">
        <f t="shared" si="9"/>
        <v>0</v>
      </c>
      <c r="R37" s="186">
        <f t="shared" si="10"/>
        <v>0</v>
      </c>
      <c r="S37" s="187">
        <f t="shared" si="11"/>
        <v>0</v>
      </c>
      <c r="T37" s="188">
        <f t="shared" si="12"/>
        <v>0</v>
      </c>
      <c r="U37" s="189">
        <f t="shared" si="13"/>
        <v>0</v>
      </c>
      <c r="V37" s="189">
        <f t="shared" si="14"/>
        <v>0</v>
      </c>
      <c r="W37" s="190">
        <f t="shared" si="15"/>
        <v>0</v>
      </c>
      <c r="X37" s="191">
        <f t="shared" si="16"/>
        <v>0</v>
      </c>
      <c r="Y37" s="192">
        <f t="shared" si="17"/>
        <v>0</v>
      </c>
    </row>
    <row r="38" spans="1:25" ht="12.75">
      <c r="A38" s="171" t="s">
        <v>58</v>
      </c>
      <c r="B38" s="172" t="s">
        <v>59</v>
      </c>
      <c r="C38" s="172"/>
      <c r="D38" s="85">
        <v>4</v>
      </c>
      <c r="E38" s="173"/>
      <c r="F38" s="174"/>
      <c r="G38" s="173"/>
      <c r="H38" s="175"/>
      <c r="I38" s="173"/>
      <c r="J38" s="174"/>
      <c r="K38" s="173"/>
      <c r="L38" s="175"/>
      <c r="M38" s="173"/>
      <c r="N38" s="174"/>
      <c r="O38" s="173"/>
      <c r="Q38" s="185">
        <f t="shared" si="9"/>
        <v>0</v>
      </c>
      <c r="R38" s="186">
        <f t="shared" si="10"/>
        <v>0</v>
      </c>
      <c r="S38" s="187">
        <f t="shared" si="11"/>
        <v>0</v>
      </c>
      <c r="T38" s="188">
        <f t="shared" si="12"/>
        <v>0</v>
      </c>
      <c r="U38" s="189">
        <f t="shared" si="13"/>
        <v>0</v>
      </c>
      <c r="V38" s="189">
        <f t="shared" si="14"/>
        <v>0</v>
      </c>
      <c r="W38" s="190">
        <f t="shared" si="15"/>
        <v>0</v>
      </c>
      <c r="X38" s="191">
        <f t="shared" si="16"/>
        <v>0</v>
      </c>
      <c r="Y38" s="192">
        <f t="shared" si="17"/>
        <v>0</v>
      </c>
    </row>
    <row r="39" spans="1:25" ht="12.75">
      <c r="A39" s="171" t="s">
        <v>60</v>
      </c>
      <c r="B39" s="172" t="s">
        <v>61</v>
      </c>
      <c r="C39" s="172"/>
      <c r="D39" s="85">
        <v>5</v>
      </c>
      <c r="E39" s="173"/>
      <c r="F39" s="174"/>
      <c r="G39" s="173"/>
      <c r="H39" s="175"/>
      <c r="I39" s="173"/>
      <c r="J39" s="174"/>
      <c r="K39" s="173"/>
      <c r="L39" s="175"/>
      <c r="M39" s="173"/>
      <c r="N39" s="174"/>
      <c r="O39" s="173"/>
      <c r="Q39" s="185">
        <f t="shared" si="9"/>
        <v>0</v>
      </c>
      <c r="R39" s="186">
        <f t="shared" si="10"/>
        <v>0</v>
      </c>
      <c r="S39" s="187">
        <f t="shared" si="11"/>
        <v>0</v>
      </c>
      <c r="T39" s="188">
        <f t="shared" si="12"/>
        <v>0</v>
      </c>
      <c r="U39" s="189">
        <f t="shared" si="13"/>
        <v>0</v>
      </c>
      <c r="V39" s="189">
        <f t="shared" si="14"/>
        <v>0</v>
      </c>
      <c r="W39" s="190">
        <f t="shared" si="15"/>
        <v>0</v>
      </c>
      <c r="X39" s="191">
        <f t="shared" si="16"/>
        <v>0</v>
      </c>
      <c r="Y39" s="192">
        <f t="shared" si="17"/>
        <v>0</v>
      </c>
    </row>
    <row r="40" spans="1:25" ht="12.75">
      <c r="A40" s="171" t="s">
        <v>62</v>
      </c>
      <c r="B40" s="172" t="s">
        <v>63</v>
      </c>
      <c r="C40" s="172"/>
      <c r="D40" s="85">
        <v>5</v>
      </c>
      <c r="E40" s="173"/>
      <c r="F40" s="174"/>
      <c r="G40" s="173"/>
      <c r="H40" s="175"/>
      <c r="I40" s="173"/>
      <c r="J40" s="174"/>
      <c r="K40" s="173"/>
      <c r="L40" s="175"/>
      <c r="M40" s="173"/>
      <c r="N40" s="174"/>
      <c r="O40" s="173"/>
      <c r="Q40" s="185">
        <f t="shared" si="9"/>
        <v>0</v>
      </c>
      <c r="R40" s="186">
        <f t="shared" si="10"/>
        <v>0</v>
      </c>
      <c r="S40" s="187">
        <f t="shared" si="11"/>
        <v>0</v>
      </c>
      <c r="T40" s="188">
        <f t="shared" si="12"/>
        <v>0</v>
      </c>
      <c r="U40" s="189">
        <f t="shared" si="13"/>
        <v>0</v>
      </c>
      <c r="V40" s="189">
        <f t="shared" si="14"/>
        <v>0</v>
      </c>
      <c r="W40" s="190">
        <f t="shared" si="15"/>
        <v>0</v>
      </c>
      <c r="X40" s="191">
        <f t="shared" si="16"/>
        <v>0</v>
      </c>
      <c r="Y40" s="192">
        <f t="shared" si="17"/>
        <v>0</v>
      </c>
    </row>
    <row r="41" spans="1:25" ht="13.5">
      <c r="A41" s="171" t="s">
        <v>64</v>
      </c>
      <c r="B41" s="172" t="s">
        <v>65</v>
      </c>
      <c r="C41" s="172"/>
      <c r="D41" s="85">
        <v>5</v>
      </c>
      <c r="E41" s="173"/>
      <c r="F41" s="174"/>
      <c r="G41" s="173"/>
      <c r="H41" s="175"/>
      <c r="I41" s="173"/>
      <c r="J41" s="174"/>
      <c r="K41" s="173"/>
      <c r="L41" s="175"/>
      <c r="M41" s="173"/>
      <c r="N41" s="174"/>
      <c r="O41" s="173"/>
      <c r="Q41" s="185">
        <f t="shared" si="9"/>
        <v>0</v>
      </c>
      <c r="R41" s="186">
        <f t="shared" si="10"/>
        <v>0</v>
      </c>
      <c r="S41" s="187">
        <f t="shared" si="11"/>
        <v>0</v>
      </c>
      <c r="T41" s="188">
        <f t="shared" si="12"/>
        <v>0</v>
      </c>
      <c r="U41" s="189">
        <f t="shared" si="13"/>
        <v>0</v>
      </c>
      <c r="V41" s="189">
        <f t="shared" si="14"/>
        <v>0</v>
      </c>
      <c r="W41" s="190">
        <f t="shared" si="15"/>
        <v>0</v>
      </c>
      <c r="X41" s="191">
        <f t="shared" si="16"/>
        <v>0</v>
      </c>
      <c r="Y41" s="192">
        <f t="shared" si="17"/>
        <v>0</v>
      </c>
    </row>
    <row r="42" spans="1:25" ht="13.5">
      <c r="A42" s="194" t="s">
        <v>66</v>
      </c>
      <c r="B42" s="194"/>
      <c r="C42" s="194"/>
      <c r="D42" s="194"/>
      <c r="E42" s="195">
        <f>+Q42</f>
        <v>0</v>
      </c>
      <c r="F42" s="195">
        <f>+R42</f>
        <v>0</v>
      </c>
      <c r="G42" s="195">
        <f>+S42</f>
        <v>0</v>
      </c>
      <c r="H42" s="196"/>
      <c r="I42" s="197">
        <f>+T42</f>
        <v>0</v>
      </c>
      <c r="J42" s="197">
        <f>+U42</f>
        <v>0</v>
      </c>
      <c r="K42" s="197">
        <f>+V42</f>
        <v>0</v>
      </c>
      <c r="L42" s="196"/>
      <c r="M42" s="197">
        <f>+W42</f>
        <v>0</v>
      </c>
      <c r="N42" s="197">
        <f>+X42</f>
        <v>0</v>
      </c>
      <c r="O42" s="197">
        <f>+Y42</f>
        <v>0</v>
      </c>
      <c r="Q42" s="224">
        <f>SUM(Q31:Q41)</f>
        <v>0</v>
      </c>
      <c r="R42" s="225">
        <f>SUM(R31:R41)</f>
        <v>0</v>
      </c>
      <c r="S42" s="225">
        <f>SUM(S31:S41)</f>
        <v>0</v>
      </c>
      <c r="T42" s="224">
        <f>SUM(T31:T41)</f>
        <v>0</v>
      </c>
      <c r="U42" s="225">
        <f>SUM(U31:U41)</f>
        <v>0</v>
      </c>
      <c r="V42" s="225">
        <f>SUM(V31:V41)</f>
        <v>0</v>
      </c>
      <c r="W42" s="226">
        <f>SUM(W31:W41)</f>
        <v>0</v>
      </c>
      <c r="X42" s="227">
        <f>SUM(X31:X41)</f>
        <v>0</v>
      </c>
      <c r="Y42" s="227">
        <f>SUM(Y31:Y41)</f>
        <v>0</v>
      </c>
    </row>
    <row r="43" spans="17:25" ht="13.5">
      <c r="Q43" s="207" t="s">
        <v>67</v>
      </c>
      <c r="R43" s="208"/>
      <c r="S43" s="209">
        <f>+(S42+R42+Q42)/3</f>
        <v>0</v>
      </c>
      <c r="T43" s="210" t="s">
        <v>68</v>
      </c>
      <c r="U43" s="210"/>
      <c r="V43" s="209">
        <f>+(V42+U42+T42)/3</f>
        <v>0</v>
      </c>
      <c r="W43" s="207" t="s">
        <v>69</v>
      </c>
      <c r="X43" s="211"/>
      <c r="Y43" s="209">
        <f>+(Y42+X42+W42)/3</f>
        <v>0</v>
      </c>
    </row>
    <row r="44" spans="3:25" ht="18.75" customHeight="1">
      <c r="C44" s="228"/>
      <c r="R44" s="136"/>
      <c r="S44" s="215" t="s">
        <v>70</v>
      </c>
      <c r="T44" s="216"/>
      <c r="U44" s="216"/>
      <c r="V44" s="217"/>
      <c r="W44" s="218"/>
      <c r="X44" s="218"/>
      <c r="Y44" s="219">
        <f>+SUM(S43+V43+Y43)-MIN(S43,V43,Y43)</f>
        <v>0</v>
      </c>
    </row>
    <row r="45" spans="1:26" ht="15.75">
      <c r="A45" s="213" t="s">
        <v>38</v>
      </c>
      <c r="B45" s="213"/>
      <c r="C45" s="214">
        <f>+'INGRESO DATOS'!B30</f>
        <v>3</v>
      </c>
      <c r="R45" s="29"/>
      <c r="S45" s="229"/>
      <c r="T45" s="229"/>
      <c r="U45" s="229"/>
      <c r="V45" s="230"/>
      <c r="W45" s="229"/>
      <c r="X45" s="229"/>
      <c r="Y45" s="229"/>
      <c r="Z45" s="29"/>
    </row>
    <row r="46" spans="1:26" ht="15.75">
      <c r="A46" s="159">
        <f>+'INGRESO DATOS'!C30</f>
        <v>0</v>
      </c>
      <c r="B46" s="159"/>
      <c r="C46" s="160">
        <f>+'INGRESO DATOS'!D30</f>
        <v>0</v>
      </c>
      <c r="E46" s="221"/>
      <c r="F46" s="157"/>
      <c r="G46" s="157"/>
      <c r="H46" s="158"/>
      <c r="I46" s="157"/>
      <c r="J46" s="157"/>
      <c r="K46" s="157"/>
      <c r="L46" s="29"/>
      <c r="M46" s="157"/>
      <c r="N46" s="157"/>
      <c r="O46" s="157"/>
      <c r="Q46" s="222"/>
      <c r="R46" s="157"/>
      <c r="S46" s="157"/>
      <c r="T46" s="157"/>
      <c r="U46" s="157"/>
      <c r="V46" s="157"/>
      <c r="W46" s="157"/>
      <c r="X46" s="157"/>
      <c r="Y46" s="157"/>
      <c r="Z46" s="24"/>
    </row>
    <row r="47" spans="1:25" ht="13.5">
      <c r="A47" s="163" t="s">
        <v>39</v>
      </c>
      <c r="B47" s="164" t="s">
        <v>40</v>
      </c>
      <c r="C47" s="164"/>
      <c r="D47" s="165" t="s">
        <v>41</v>
      </c>
      <c r="E47" s="166" t="s">
        <v>42</v>
      </c>
      <c r="F47" s="166"/>
      <c r="G47" s="166"/>
      <c r="H47" s="167"/>
      <c r="I47" s="168" t="s">
        <v>42</v>
      </c>
      <c r="J47" s="168"/>
      <c r="K47" s="168"/>
      <c r="L47" s="167"/>
      <c r="M47" s="169" t="s">
        <v>42</v>
      </c>
      <c r="N47" s="169"/>
      <c r="O47" s="169"/>
      <c r="Q47" s="170" t="s">
        <v>43</v>
      </c>
      <c r="R47" s="170"/>
      <c r="S47" s="170"/>
      <c r="T47" s="170"/>
      <c r="U47" s="170"/>
      <c r="V47" s="170"/>
      <c r="W47" s="170"/>
      <c r="X47" s="170"/>
      <c r="Y47" s="170"/>
    </row>
    <row r="48" spans="1:27" ht="12.75">
      <c r="A48" s="171" t="s">
        <v>44</v>
      </c>
      <c r="B48" s="172" t="s">
        <v>45</v>
      </c>
      <c r="C48" s="172"/>
      <c r="D48" s="85">
        <v>0</v>
      </c>
      <c r="E48" s="173"/>
      <c r="F48" s="174"/>
      <c r="G48" s="173"/>
      <c r="H48" s="175"/>
      <c r="I48" s="173"/>
      <c r="J48" s="174"/>
      <c r="K48" s="173"/>
      <c r="L48" s="175"/>
      <c r="M48" s="173"/>
      <c r="N48" s="174"/>
      <c r="O48" s="173"/>
      <c r="Q48" s="176">
        <f aca="true" t="shared" si="18" ref="Q48:Q58">+E48*$D48</f>
        <v>0</v>
      </c>
      <c r="R48" s="177">
        <f aca="true" t="shared" si="19" ref="R48:R58">+F48*$D48</f>
        <v>0</v>
      </c>
      <c r="S48" s="178">
        <f aca="true" t="shared" si="20" ref="S48:S58">+G48*$D48</f>
        <v>0</v>
      </c>
      <c r="T48" s="179">
        <f aca="true" t="shared" si="21" ref="T48:T58">+I48*$D48</f>
        <v>0</v>
      </c>
      <c r="U48" s="180">
        <f aca="true" t="shared" si="22" ref="U48:U58">+J48*$D48</f>
        <v>0</v>
      </c>
      <c r="V48" s="180">
        <f aca="true" t="shared" si="23" ref="V48:V58">+K48*$D48</f>
        <v>0</v>
      </c>
      <c r="W48" s="181">
        <f aca="true" t="shared" si="24" ref="W48:W58">+M48*$D48</f>
        <v>0</v>
      </c>
      <c r="X48" s="182">
        <f aca="true" t="shared" si="25" ref="X48:X58">+N48*$D48</f>
        <v>0</v>
      </c>
      <c r="Y48" s="183">
        <f aca="true" t="shared" si="26" ref="Y48:Y58">+O48*$D48</f>
        <v>0</v>
      </c>
      <c r="AA48" s="184"/>
    </row>
    <row r="49" spans="1:25" ht="12.75">
      <c r="A49" s="171" t="s">
        <v>46</v>
      </c>
      <c r="B49" s="172" t="s">
        <v>47</v>
      </c>
      <c r="C49" s="172"/>
      <c r="D49" s="85">
        <v>2</v>
      </c>
      <c r="E49" s="173"/>
      <c r="F49" s="174"/>
      <c r="G49" s="173"/>
      <c r="H49" s="175"/>
      <c r="I49" s="173"/>
      <c r="J49" s="174"/>
      <c r="K49" s="173"/>
      <c r="L49" s="175"/>
      <c r="M49" s="173"/>
      <c r="N49" s="174"/>
      <c r="O49" s="173"/>
      <c r="Q49" s="185">
        <f t="shared" si="18"/>
        <v>0</v>
      </c>
      <c r="R49" s="186">
        <f t="shared" si="19"/>
        <v>0</v>
      </c>
      <c r="S49" s="187">
        <f t="shared" si="20"/>
        <v>0</v>
      </c>
      <c r="T49" s="188">
        <f t="shared" si="21"/>
        <v>0</v>
      </c>
      <c r="U49" s="189">
        <f t="shared" si="22"/>
        <v>0</v>
      </c>
      <c r="V49" s="189">
        <f t="shared" si="23"/>
        <v>0</v>
      </c>
      <c r="W49" s="190">
        <f t="shared" si="24"/>
        <v>0</v>
      </c>
      <c r="X49" s="191">
        <f t="shared" si="25"/>
        <v>0</v>
      </c>
      <c r="Y49" s="192">
        <f t="shared" si="26"/>
        <v>0</v>
      </c>
    </row>
    <row r="50" spans="1:25" ht="12.75">
      <c r="A50" s="171" t="s">
        <v>48</v>
      </c>
      <c r="B50" s="172" t="s">
        <v>49</v>
      </c>
      <c r="C50" s="172"/>
      <c r="D50" s="85">
        <v>5</v>
      </c>
      <c r="E50" s="173"/>
      <c r="F50" s="174"/>
      <c r="G50" s="173"/>
      <c r="H50" s="175"/>
      <c r="I50" s="173"/>
      <c r="J50" s="174"/>
      <c r="K50" s="173"/>
      <c r="L50" s="175"/>
      <c r="M50" s="173"/>
      <c r="N50" s="174"/>
      <c r="O50" s="173"/>
      <c r="Q50" s="185">
        <f t="shared" si="18"/>
        <v>0</v>
      </c>
      <c r="R50" s="186">
        <f t="shared" si="19"/>
        <v>0</v>
      </c>
      <c r="S50" s="187">
        <f t="shared" si="20"/>
        <v>0</v>
      </c>
      <c r="T50" s="188">
        <f t="shared" si="21"/>
        <v>0</v>
      </c>
      <c r="U50" s="189">
        <f t="shared" si="22"/>
        <v>0</v>
      </c>
      <c r="V50" s="189">
        <f t="shared" si="23"/>
        <v>0</v>
      </c>
      <c r="W50" s="190">
        <f t="shared" si="24"/>
        <v>0</v>
      </c>
      <c r="X50" s="191">
        <f t="shared" si="25"/>
        <v>0</v>
      </c>
      <c r="Y50" s="192">
        <f t="shared" si="26"/>
        <v>0</v>
      </c>
    </row>
    <row r="51" spans="1:25" ht="12.75">
      <c r="A51" s="171" t="s">
        <v>50</v>
      </c>
      <c r="B51" s="172" t="s">
        <v>51</v>
      </c>
      <c r="C51" s="172"/>
      <c r="D51" s="85">
        <v>4</v>
      </c>
      <c r="E51" s="173"/>
      <c r="F51" s="174"/>
      <c r="G51" s="173"/>
      <c r="H51" s="175"/>
      <c r="I51" s="173"/>
      <c r="J51" s="174"/>
      <c r="K51" s="173"/>
      <c r="L51" s="175"/>
      <c r="M51" s="173"/>
      <c r="N51" s="174"/>
      <c r="O51" s="173"/>
      <c r="Q51" s="185">
        <f t="shared" si="18"/>
        <v>0</v>
      </c>
      <c r="R51" s="186">
        <f t="shared" si="19"/>
        <v>0</v>
      </c>
      <c r="S51" s="187">
        <f t="shared" si="20"/>
        <v>0</v>
      </c>
      <c r="T51" s="188">
        <f t="shared" si="21"/>
        <v>0</v>
      </c>
      <c r="U51" s="189">
        <f t="shared" si="22"/>
        <v>0</v>
      </c>
      <c r="V51" s="189">
        <f t="shared" si="23"/>
        <v>0</v>
      </c>
      <c r="W51" s="190">
        <f t="shared" si="24"/>
        <v>0</v>
      </c>
      <c r="X51" s="191">
        <f t="shared" si="25"/>
        <v>0</v>
      </c>
      <c r="Y51" s="192">
        <f t="shared" si="26"/>
        <v>0</v>
      </c>
    </row>
    <row r="52" spans="1:25" ht="12.75">
      <c r="A52" s="171" t="s">
        <v>52</v>
      </c>
      <c r="B52" s="172" t="s">
        <v>53</v>
      </c>
      <c r="C52" s="172"/>
      <c r="D52" s="85">
        <v>2</v>
      </c>
      <c r="E52" s="173"/>
      <c r="F52" s="174"/>
      <c r="G52" s="173"/>
      <c r="H52" s="175"/>
      <c r="I52" s="173"/>
      <c r="J52" s="174"/>
      <c r="K52" s="173"/>
      <c r="L52" s="175"/>
      <c r="M52" s="173"/>
      <c r="N52" s="174"/>
      <c r="O52" s="173"/>
      <c r="Q52" s="185">
        <f t="shared" si="18"/>
        <v>0</v>
      </c>
      <c r="R52" s="186">
        <f t="shared" si="19"/>
        <v>0</v>
      </c>
      <c r="S52" s="187">
        <f t="shared" si="20"/>
        <v>0</v>
      </c>
      <c r="T52" s="188">
        <f t="shared" si="21"/>
        <v>0</v>
      </c>
      <c r="U52" s="189">
        <f t="shared" si="22"/>
        <v>0</v>
      </c>
      <c r="V52" s="189">
        <f t="shared" si="23"/>
        <v>0</v>
      </c>
      <c r="W52" s="190">
        <f t="shared" si="24"/>
        <v>0</v>
      </c>
      <c r="X52" s="191">
        <f t="shared" si="25"/>
        <v>0</v>
      </c>
      <c r="Y52" s="192">
        <f t="shared" si="26"/>
        <v>0</v>
      </c>
    </row>
    <row r="53" spans="1:25" ht="12.75">
      <c r="A53" s="171" t="s">
        <v>54</v>
      </c>
      <c r="B53" s="172" t="s">
        <v>55</v>
      </c>
      <c r="C53" s="172"/>
      <c r="D53" s="85">
        <v>4</v>
      </c>
      <c r="E53" s="173"/>
      <c r="F53" s="174"/>
      <c r="G53" s="173"/>
      <c r="H53" s="175"/>
      <c r="I53" s="173"/>
      <c r="J53" s="174"/>
      <c r="K53" s="173"/>
      <c r="L53" s="175"/>
      <c r="M53" s="173"/>
      <c r="N53" s="174"/>
      <c r="O53" s="173"/>
      <c r="Q53" s="185">
        <f t="shared" si="18"/>
        <v>0</v>
      </c>
      <c r="R53" s="186">
        <f t="shared" si="19"/>
        <v>0</v>
      </c>
      <c r="S53" s="187">
        <f t="shared" si="20"/>
        <v>0</v>
      </c>
      <c r="T53" s="188">
        <f t="shared" si="21"/>
        <v>0</v>
      </c>
      <c r="U53" s="189">
        <f t="shared" si="22"/>
        <v>0</v>
      </c>
      <c r="V53" s="189">
        <f t="shared" si="23"/>
        <v>0</v>
      </c>
      <c r="W53" s="190">
        <f t="shared" si="24"/>
        <v>0</v>
      </c>
      <c r="X53" s="191">
        <f t="shared" si="25"/>
        <v>0</v>
      </c>
      <c r="Y53" s="192">
        <f t="shared" si="26"/>
        <v>0</v>
      </c>
    </row>
    <row r="54" spans="1:25" ht="12.75">
      <c r="A54" s="171" t="s">
        <v>56</v>
      </c>
      <c r="B54" s="172" t="s">
        <v>57</v>
      </c>
      <c r="C54" s="172"/>
      <c r="D54" s="85">
        <v>6</v>
      </c>
      <c r="E54" s="173"/>
      <c r="F54" s="174"/>
      <c r="G54" s="173"/>
      <c r="H54" s="175"/>
      <c r="I54" s="173"/>
      <c r="J54" s="174"/>
      <c r="K54" s="173"/>
      <c r="L54" s="175"/>
      <c r="M54" s="173"/>
      <c r="N54" s="174"/>
      <c r="O54" s="173"/>
      <c r="Q54" s="185">
        <f t="shared" si="18"/>
        <v>0</v>
      </c>
      <c r="R54" s="186">
        <f t="shared" si="19"/>
        <v>0</v>
      </c>
      <c r="S54" s="187">
        <f t="shared" si="20"/>
        <v>0</v>
      </c>
      <c r="T54" s="188">
        <f t="shared" si="21"/>
        <v>0</v>
      </c>
      <c r="U54" s="189">
        <f t="shared" si="22"/>
        <v>0</v>
      </c>
      <c r="V54" s="189">
        <f t="shared" si="23"/>
        <v>0</v>
      </c>
      <c r="W54" s="190">
        <f t="shared" si="24"/>
        <v>0</v>
      </c>
      <c r="X54" s="191">
        <f t="shared" si="25"/>
        <v>0</v>
      </c>
      <c r="Y54" s="192">
        <f t="shared" si="26"/>
        <v>0</v>
      </c>
    </row>
    <row r="55" spans="1:25" ht="12.75">
      <c r="A55" s="171" t="s">
        <v>58</v>
      </c>
      <c r="B55" s="172" t="s">
        <v>59</v>
      </c>
      <c r="C55" s="172"/>
      <c r="D55" s="85">
        <v>4</v>
      </c>
      <c r="E55" s="173"/>
      <c r="F55" s="174"/>
      <c r="G55" s="173"/>
      <c r="H55" s="175"/>
      <c r="I55" s="173"/>
      <c r="J55" s="174"/>
      <c r="K55" s="173"/>
      <c r="L55" s="175"/>
      <c r="M55" s="173"/>
      <c r="N55" s="174"/>
      <c r="O55" s="173"/>
      <c r="Q55" s="185">
        <f t="shared" si="18"/>
        <v>0</v>
      </c>
      <c r="R55" s="186">
        <f t="shared" si="19"/>
        <v>0</v>
      </c>
      <c r="S55" s="187">
        <f t="shared" si="20"/>
        <v>0</v>
      </c>
      <c r="T55" s="188">
        <f t="shared" si="21"/>
        <v>0</v>
      </c>
      <c r="U55" s="189">
        <f t="shared" si="22"/>
        <v>0</v>
      </c>
      <c r="V55" s="189">
        <f t="shared" si="23"/>
        <v>0</v>
      </c>
      <c r="W55" s="190">
        <f t="shared" si="24"/>
        <v>0</v>
      </c>
      <c r="X55" s="191">
        <f t="shared" si="25"/>
        <v>0</v>
      </c>
      <c r="Y55" s="192">
        <f t="shared" si="26"/>
        <v>0</v>
      </c>
    </row>
    <row r="56" spans="1:27" ht="12.75">
      <c r="A56" s="171" t="s">
        <v>60</v>
      </c>
      <c r="B56" s="172" t="s">
        <v>61</v>
      </c>
      <c r="C56" s="172"/>
      <c r="D56" s="85">
        <v>5</v>
      </c>
      <c r="E56" s="173"/>
      <c r="F56" s="174"/>
      <c r="G56" s="173"/>
      <c r="H56" s="175"/>
      <c r="I56" s="173"/>
      <c r="J56" s="174"/>
      <c r="K56" s="173"/>
      <c r="L56" s="175"/>
      <c r="M56" s="173"/>
      <c r="N56" s="174"/>
      <c r="O56" s="173"/>
      <c r="Q56" s="185">
        <f t="shared" si="18"/>
        <v>0</v>
      </c>
      <c r="R56" s="186">
        <f t="shared" si="19"/>
        <v>0</v>
      </c>
      <c r="S56" s="187">
        <f t="shared" si="20"/>
        <v>0</v>
      </c>
      <c r="T56" s="188">
        <f t="shared" si="21"/>
        <v>0</v>
      </c>
      <c r="U56" s="189">
        <f t="shared" si="22"/>
        <v>0</v>
      </c>
      <c r="V56" s="189">
        <f t="shared" si="23"/>
        <v>0</v>
      </c>
      <c r="W56" s="190">
        <f t="shared" si="24"/>
        <v>0</v>
      </c>
      <c r="X56" s="191">
        <f t="shared" si="25"/>
        <v>0</v>
      </c>
      <c r="Y56" s="192">
        <f t="shared" si="26"/>
        <v>0</v>
      </c>
      <c r="AA56" s="193"/>
    </row>
    <row r="57" spans="1:27" ht="12.75">
      <c r="A57" s="171" t="s">
        <v>62</v>
      </c>
      <c r="B57" s="172" t="s">
        <v>63</v>
      </c>
      <c r="C57" s="172"/>
      <c r="D57" s="85">
        <v>5</v>
      </c>
      <c r="E57" s="173"/>
      <c r="F57" s="174"/>
      <c r="G57" s="173"/>
      <c r="H57" s="175"/>
      <c r="I57" s="173"/>
      <c r="J57" s="174"/>
      <c r="K57" s="173"/>
      <c r="L57" s="175"/>
      <c r="M57" s="173"/>
      <c r="N57" s="174"/>
      <c r="O57" s="173"/>
      <c r="Q57" s="185">
        <f t="shared" si="18"/>
        <v>0</v>
      </c>
      <c r="R57" s="186">
        <f t="shared" si="19"/>
        <v>0</v>
      </c>
      <c r="S57" s="187">
        <f t="shared" si="20"/>
        <v>0</v>
      </c>
      <c r="T57" s="188">
        <f t="shared" si="21"/>
        <v>0</v>
      </c>
      <c r="U57" s="189">
        <f t="shared" si="22"/>
        <v>0</v>
      </c>
      <c r="V57" s="189">
        <f t="shared" si="23"/>
        <v>0</v>
      </c>
      <c r="W57" s="190">
        <f t="shared" si="24"/>
        <v>0</v>
      </c>
      <c r="X57" s="191">
        <f t="shared" si="25"/>
        <v>0</v>
      </c>
      <c r="Y57" s="192">
        <f t="shared" si="26"/>
        <v>0</v>
      </c>
      <c r="AA57" s="193"/>
    </row>
    <row r="58" spans="1:27" ht="13.5">
      <c r="A58" s="171" t="s">
        <v>64</v>
      </c>
      <c r="B58" s="172" t="s">
        <v>65</v>
      </c>
      <c r="C58" s="172"/>
      <c r="D58" s="85">
        <v>5</v>
      </c>
      <c r="E58" s="173"/>
      <c r="F58" s="174"/>
      <c r="G58" s="173"/>
      <c r="H58" s="175"/>
      <c r="I58" s="173"/>
      <c r="J58" s="174"/>
      <c r="K58" s="173"/>
      <c r="L58" s="175"/>
      <c r="M58" s="173"/>
      <c r="N58" s="174"/>
      <c r="O58" s="173"/>
      <c r="Q58" s="185">
        <f t="shared" si="18"/>
        <v>0</v>
      </c>
      <c r="R58" s="186">
        <f t="shared" si="19"/>
        <v>0</v>
      </c>
      <c r="S58" s="187">
        <f t="shared" si="20"/>
        <v>0</v>
      </c>
      <c r="T58" s="188">
        <f t="shared" si="21"/>
        <v>0</v>
      </c>
      <c r="U58" s="189">
        <f t="shared" si="22"/>
        <v>0</v>
      </c>
      <c r="V58" s="189">
        <f t="shared" si="23"/>
        <v>0</v>
      </c>
      <c r="W58" s="190">
        <f t="shared" si="24"/>
        <v>0</v>
      </c>
      <c r="X58" s="191">
        <f t="shared" si="25"/>
        <v>0</v>
      </c>
      <c r="Y58" s="192">
        <f t="shared" si="26"/>
        <v>0</v>
      </c>
      <c r="AA58" s="193"/>
    </row>
    <row r="59" spans="1:25" ht="13.5">
      <c r="A59" s="194" t="s">
        <v>66</v>
      </c>
      <c r="B59" s="194"/>
      <c r="C59" s="194"/>
      <c r="D59" s="194"/>
      <c r="E59" s="195">
        <f>+Q59</f>
        <v>0</v>
      </c>
      <c r="F59" s="195">
        <f>+R59</f>
        <v>0</v>
      </c>
      <c r="G59" s="195">
        <f>+S59</f>
        <v>0</v>
      </c>
      <c r="H59" s="196"/>
      <c r="I59" s="197">
        <f>+T59</f>
        <v>0</v>
      </c>
      <c r="J59" s="197">
        <f>+U59</f>
        <v>0</v>
      </c>
      <c r="K59" s="197">
        <f>+V59</f>
        <v>0</v>
      </c>
      <c r="L59" s="196"/>
      <c r="M59" s="197">
        <f>+W59</f>
        <v>0</v>
      </c>
      <c r="N59" s="197">
        <f>+X59</f>
        <v>0</v>
      </c>
      <c r="O59" s="197">
        <f>+Y59</f>
        <v>0</v>
      </c>
      <c r="Q59" s="231">
        <f>SUM(Q48:Q58)</f>
        <v>0</v>
      </c>
      <c r="R59" s="232">
        <f>SUM(R48:R58)</f>
        <v>0</v>
      </c>
      <c r="S59" s="232">
        <f>SUM(S48:S58)</f>
        <v>0</v>
      </c>
      <c r="T59" s="231">
        <f>SUM(T48:T58)</f>
        <v>0</v>
      </c>
      <c r="U59" s="232">
        <f>SUM(U48:U58)</f>
        <v>0</v>
      </c>
      <c r="V59" s="232">
        <f>SUM(V48:V58)</f>
        <v>0</v>
      </c>
      <c r="W59" s="233">
        <f>SUM(W48:W58)</f>
        <v>0</v>
      </c>
      <c r="X59" s="234">
        <f>SUM(X48:X58)</f>
        <v>0</v>
      </c>
      <c r="Y59" s="234">
        <f>SUM(Y48:Y58)</f>
        <v>0</v>
      </c>
    </row>
    <row r="60" spans="17:27" ht="13.5">
      <c r="Q60" s="207" t="s">
        <v>67</v>
      </c>
      <c r="R60" s="208"/>
      <c r="S60" s="209">
        <f>+(S59+R59+Q59)/3</f>
        <v>0</v>
      </c>
      <c r="T60" s="210" t="s">
        <v>68</v>
      </c>
      <c r="U60" s="210"/>
      <c r="V60" s="209">
        <f>+(V59+U59+T59)/3</f>
        <v>0</v>
      </c>
      <c r="W60" s="207" t="s">
        <v>69</v>
      </c>
      <c r="X60" s="211"/>
      <c r="Y60" s="209">
        <f>+(Y59+X59+W59)/3</f>
        <v>0</v>
      </c>
      <c r="AA60" s="193"/>
    </row>
    <row r="61" spans="3:27" ht="18" customHeight="1">
      <c r="C61" s="228"/>
      <c r="R61" s="136"/>
      <c r="S61" s="215" t="s">
        <v>70</v>
      </c>
      <c r="T61" s="216"/>
      <c r="U61" s="216"/>
      <c r="V61" s="217"/>
      <c r="W61" s="218"/>
      <c r="X61" s="218"/>
      <c r="Y61" s="219">
        <f>+SUM(S60+V60+Y60)-MIN(S60,V60,Y60)</f>
        <v>0</v>
      </c>
      <c r="AA61" s="193"/>
    </row>
    <row r="62" spans="1:27" ht="15.75">
      <c r="A62" s="155" t="s">
        <v>38</v>
      </c>
      <c r="B62" s="155"/>
      <c r="C62" s="156">
        <f>+'INGRESO DATOS'!B31</f>
        <v>4</v>
      </c>
      <c r="Q62" s="29"/>
      <c r="R62" s="29"/>
      <c r="S62" s="102"/>
      <c r="T62" s="102"/>
      <c r="U62" s="102"/>
      <c r="V62" s="235"/>
      <c r="W62" s="102"/>
      <c r="X62" s="102"/>
      <c r="Y62" s="102"/>
      <c r="AA62" s="193"/>
    </row>
    <row r="63" spans="1:25" ht="15.75">
      <c r="A63" s="159">
        <f>+'INGRESO DATOS'!C31</f>
        <v>0</v>
      </c>
      <c r="B63" s="159"/>
      <c r="C63" s="160">
        <f>+'INGRESO DATOS'!D31</f>
        <v>0</v>
      </c>
      <c r="E63" s="221"/>
      <c r="F63" s="157"/>
      <c r="G63" s="157"/>
      <c r="H63" s="158"/>
      <c r="I63" s="157"/>
      <c r="J63" s="157"/>
      <c r="K63" s="157"/>
      <c r="L63" s="29"/>
      <c r="M63" s="157"/>
      <c r="N63" s="157"/>
      <c r="O63" s="157"/>
      <c r="Q63" s="236"/>
      <c r="R63" s="236"/>
      <c r="S63" s="157"/>
      <c r="T63" s="157"/>
      <c r="U63" s="157"/>
      <c r="V63" s="157"/>
      <c r="W63" s="157"/>
      <c r="X63" s="157"/>
      <c r="Y63" s="157"/>
    </row>
    <row r="64" spans="1:25" ht="13.5">
      <c r="A64" s="163" t="s">
        <v>39</v>
      </c>
      <c r="B64" s="164" t="s">
        <v>40</v>
      </c>
      <c r="C64" s="164"/>
      <c r="D64" s="165" t="s">
        <v>41</v>
      </c>
      <c r="E64" s="166" t="s">
        <v>42</v>
      </c>
      <c r="F64" s="166"/>
      <c r="G64" s="166"/>
      <c r="H64" s="167"/>
      <c r="I64" s="168" t="s">
        <v>42</v>
      </c>
      <c r="J64" s="168"/>
      <c r="K64" s="168"/>
      <c r="L64" s="167"/>
      <c r="M64" s="169" t="s">
        <v>42</v>
      </c>
      <c r="N64" s="169"/>
      <c r="O64" s="169"/>
      <c r="Q64" s="170" t="s">
        <v>43</v>
      </c>
      <c r="R64" s="170"/>
      <c r="S64" s="170"/>
      <c r="T64" s="170"/>
      <c r="U64" s="170"/>
      <c r="V64" s="170"/>
      <c r="W64" s="170"/>
      <c r="X64" s="170"/>
      <c r="Y64" s="170"/>
    </row>
    <row r="65" spans="1:27" ht="12.75">
      <c r="A65" s="171" t="s">
        <v>44</v>
      </c>
      <c r="B65" s="172" t="s">
        <v>45</v>
      </c>
      <c r="C65" s="172"/>
      <c r="D65" s="85">
        <v>0</v>
      </c>
      <c r="E65" s="173"/>
      <c r="F65" s="174"/>
      <c r="G65" s="173"/>
      <c r="H65" s="175"/>
      <c r="I65" s="173"/>
      <c r="J65" s="174"/>
      <c r="K65" s="173"/>
      <c r="L65" s="175"/>
      <c r="M65" s="173"/>
      <c r="N65" s="174"/>
      <c r="O65" s="173"/>
      <c r="Q65" s="176">
        <f aca="true" t="shared" si="27" ref="Q65:Q75">+E65*$D65</f>
        <v>0</v>
      </c>
      <c r="R65" s="177">
        <f aca="true" t="shared" si="28" ref="R65:R75">+F65*$D65</f>
        <v>0</v>
      </c>
      <c r="S65" s="178">
        <f aca="true" t="shared" si="29" ref="S65:S75">+G65*$D65</f>
        <v>0</v>
      </c>
      <c r="T65" s="179">
        <f aca="true" t="shared" si="30" ref="T65:T75">+I65*$D65</f>
        <v>0</v>
      </c>
      <c r="U65" s="180">
        <f aca="true" t="shared" si="31" ref="U65:U75">+J65*$D65</f>
        <v>0</v>
      </c>
      <c r="V65" s="180">
        <f aca="true" t="shared" si="32" ref="V65:V75">+K65*$D65</f>
        <v>0</v>
      </c>
      <c r="W65" s="181">
        <f aca="true" t="shared" si="33" ref="W65:W75">+M65*$D65</f>
        <v>0</v>
      </c>
      <c r="X65" s="182">
        <f aca="true" t="shared" si="34" ref="X65:X75">+N65*$D65</f>
        <v>0</v>
      </c>
      <c r="Y65" s="183">
        <f aca="true" t="shared" si="35" ref="Y65:Y75">+O65*$D65</f>
        <v>0</v>
      </c>
      <c r="AA65" s="184"/>
    </row>
    <row r="66" spans="1:25" ht="12.75">
      <c r="A66" s="171" t="s">
        <v>46</v>
      </c>
      <c r="B66" s="172" t="s">
        <v>47</v>
      </c>
      <c r="C66" s="172"/>
      <c r="D66" s="85">
        <v>2</v>
      </c>
      <c r="E66" s="237"/>
      <c r="F66" s="174"/>
      <c r="G66" s="173"/>
      <c r="H66" s="175"/>
      <c r="I66" s="173"/>
      <c r="J66" s="174"/>
      <c r="K66" s="173"/>
      <c r="L66" s="175"/>
      <c r="M66" s="237"/>
      <c r="N66" s="238"/>
      <c r="O66" s="237"/>
      <c r="Q66" s="185">
        <f t="shared" si="27"/>
        <v>0</v>
      </c>
      <c r="R66" s="186">
        <f t="shared" si="28"/>
        <v>0</v>
      </c>
      <c r="S66" s="187">
        <f t="shared" si="29"/>
        <v>0</v>
      </c>
      <c r="T66" s="188">
        <f t="shared" si="30"/>
        <v>0</v>
      </c>
      <c r="U66" s="189">
        <f t="shared" si="31"/>
        <v>0</v>
      </c>
      <c r="V66" s="189">
        <f t="shared" si="32"/>
        <v>0</v>
      </c>
      <c r="W66" s="190">
        <f t="shared" si="33"/>
        <v>0</v>
      </c>
      <c r="X66" s="191">
        <f t="shared" si="34"/>
        <v>0</v>
      </c>
      <c r="Y66" s="192">
        <f t="shared" si="35"/>
        <v>0</v>
      </c>
    </row>
    <row r="67" spans="1:25" ht="12.75">
      <c r="A67" s="171" t="s">
        <v>48</v>
      </c>
      <c r="B67" s="172" t="s">
        <v>49</v>
      </c>
      <c r="C67" s="172"/>
      <c r="D67" s="85">
        <v>5</v>
      </c>
      <c r="E67" s="173"/>
      <c r="F67" s="174"/>
      <c r="G67" s="173"/>
      <c r="H67" s="175"/>
      <c r="I67" s="173"/>
      <c r="J67" s="174"/>
      <c r="K67" s="173"/>
      <c r="L67" s="175"/>
      <c r="M67" s="173"/>
      <c r="N67" s="174"/>
      <c r="O67" s="237"/>
      <c r="Q67" s="185">
        <f t="shared" si="27"/>
        <v>0</v>
      </c>
      <c r="R67" s="186">
        <f t="shared" si="28"/>
        <v>0</v>
      </c>
      <c r="S67" s="187">
        <f t="shared" si="29"/>
        <v>0</v>
      </c>
      <c r="T67" s="188">
        <f t="shared" si="30"/>
        <v>0</v>
      </c>
      <c r="U67" s="189">
        <f t="shared" si="31"/>
        <v>0</v>
      </c>
      <c r="V67" s="189">
        <f t="shared" si="32"/>
        <v>0</v>
      </c>
      <c r="W67" s="190">
        <f t="shared" si="33"/>
        <v>0</v>
      </c>
      <c r="X67" s="191">
        <f t="shared" si="34"/>
        <v>0</v>
      </c>
      <c r="Y67" s="192">
        <f t="shared" si="35"/>
        <v>0</v>
      </c>
    </row>
    <row r="68" spans="1:25" ht="12.75">
      <c r="A68" s="171" t="s">
        <v>50</v>
      </c>
      <c r="B68" s="172" t="s">
        <v>51</v>
      </c>
      <c r="C68" s="172"/>
      <c r="D68" s="85">
        <v>4</v>
      </c>
      <c r="E68" s="173"/>
      <c r="F68" s="174"/>
      <c r="G68" s="173"/>
      <c r="H68" s="175"/>
      <c r="I68" s="173"/>
      <c r="J68" s="174"/>
      <c r="K68" s="173"/>
      <c r="L68" s="175"/>
      <c r="M68" s="173"/>
      <c r="N68" s="174"/>
      <c r="O68" s="237"/>
      <c r="Q68" s="185">
        <f t="shared" si="27"/>
        <v>0</v>
      </c>
      <c r="R68" s="186">
        <f t="shared" si="28"/>
        <v>0</v>
      </c>
      <c r="S68" s="187">
        <f t="shared" si="29"/>
        <v>0</v>
      </c>
      <c r="T68" s="188">
        <f t="shared" si="30"/>
        <v>0</v>
      </c>
      <c r="U68" s="189">
        <f t="shared" si="31"/>
        <v>0</v>
      </c>
      <c r="V68" s="189">
        <f t="shared" si="32"/>
        <v>0</v>
      </c>
      <c r="W68" s="190">
        <f t="shared" si="33"/>
        <v>0</v>
      </c>
      <c r="X68" s="191">
        <f t="shared" si="34"/>
        <v>0</v>
      </c>
      <c r="Y68" s="192">
        <f t="shared" si="35"/>
        <v>0</v>
      </c>
    </row>
    <row r="69" spans="1:25" ht="12.75">
      <c r="A69" s="171" t="s">
        <v>52</v>
      </c>
      <c r="B69" s="172" t="s">
        <v>53</v>
      </c>
      <c r="C69" s="172"/>
      <c r="D69" s="85">
        <v>2</v>
      </c>
      <c r="E69" s="173"/>
      <c r="F69" s="174"/>
      <c r="G69" s="173"/>
      <c r="H69" s="175"/>
      <c r="I69" s="173"/>
      <c r="J69" s="174"/>
      <c r="K69" s="173"/>
      <c r="L69" s="175"/>
      <c r="M69" s="173"/>
      <c r="N69" s="174"/>
      <c r="O69" s="237"/>
      <c r="Q69" s="185">
        <f t="shared" si="27"/>
        <v>0</v>
      </c>
      <c r="R69" s="186">
        <f t="shared" si="28"/>
        <v>0</v>
      </c>
      <c r="S69" s="187">
        <f t="shared" si="29"/>
        <v>0</v>
      </c>
      <c r="T69" s="188">
        <f t="shared" si="30"/>
        <v>0</v>
      </c>
      <c r="U69" s="189">
        <f t="shared" si="31"/>
        <v>0</v>
      </c>
      <c r="V69" s="189">
        <f t="shared" si="32"/>
        <v>0</v>
      </c>
      <c r="W69" s="190">
        <f t="shared" si="33"/>
        <v>0</v>
      </c>
      <c r="X69" s="191">
        <f t="shared" si="34"/>
        <v>0</v>
      </c>
      <c r="Y69" s="192">
        <f t="shared" si="35"/>
        <v>0</v>
      </c>
    </row>
    <row r="70" spans="1:25" ht="12.75">
      <c r="A70" s="171" t="s">
        <v>54</v>
      </c>
      <c r="B70" s="172" t="s">
        <v>55</v>
      </c>
      <c r="C70" s="172"/>
      <c r="D70" s="85">
        <v>4</v>
      </c>
      <c r="E70" s="173"/>
      <c r="F70" s="174"/>
      <c r="G70" s="173"/>
      <c r="H70" s="175"/>
      <c r="I70" s="173"/>
      <c r="J70" s="174"/>
      <c r="K70" s="173"/>
      <c r="L70" s="175"/>
      <c r="M70" s="173"/>
      <c r="N70" s="174"/>
      <c r="O70" s="237"/>
      <c r="Q70" s="185">
        <f t="shared" si="27"/>
        <v>0</v>
      </c>
      <c r="R70" s="186">
        <f t="shared" si="28"/>
        <v>0</v>
      </c>
      <c r="S70" s="187">
        <f t="shared" si="29"/>
        <v>0</v>
      </c>
      <c r="T70" s="188">
        <f t="shared" si="30"/>
        <v>0</v>
      </c>
      <c r="U70" s="189">
        <f t="shared" si="31"/>
        <v>0</v>
      </c>
      <c r="V70" s="189">
        <f t="shared" si="32"/>
        <v>0</v>
      </c>
      <c r="W70" s="190">
        <f t="shared" si="33"/>
        <v>0</v>
      </c>
      <c r="X70" s="191">
        <f t="shared" si="34"/>
        <v>0</v>
      </c>
      <c r="Y70" s="192">
        <f t="shared" si="35"/>
        <v>0</v>
      </c>
    </row>
    <row r="71" spans="1:25" ht="12.75">
      <c r="A71" s="171" t="s">
        <v>56</v>
      </c>
      <c r="B71" s="172" t="s">
        <v>57</v>
      </c>
      <c r="C71" s="172"/>
      <c r="D71" s="85">
        <v>6</v>
      </c>
      <c r="E71" s="173"/>
      <c r="F71" s="174"/>
      <c r="G71" s="173"/>
      <c r="H71" s="175"/>
      <c r="I71" s="173"/>
      <c r="J71" s="174"/>
      <c r="K71" s="173"/>
      <c r="L71" s="175"/>
      <c r="M71" s="173"/>
      <c r="N71" s="174"/>
      <c r="O71" s="237"/>
      <c r="Q71" s="185">
        <f t="shared" si="27"/>
        <v>0</v>
      </c>
      <c r="R71" s="186">
        <f t="shared" si="28"/>
        <v>0</v>
      </c>
      <c r="S71" s="187">
        <f t="shared" si="29"/>
        <v>0</v>
      </c>
      <c r="T71" s="188">
        <f t="shared" si="30"/>
        <v>0</v>
      </c>
      <c r="U71" s="189">
        <f t="shared" si="31"/>
        <v>0</v>
      </c>
      <c r="V71" s="189">
        <f t="shared" si="32"/>
        <v>0</v>
      </c>
      <c r="W71" s="190">
        <f t="shared" si="33"/>
        <v>0</v>
      </c>
      <c r="X71" s="191">
        <f t="shared" si="34"/>
        <v>0</v>
      </c>
      <c r="Y71" s="192">
        <f t="shared" si="35"/>
        <v>0</v>
      </c>
    </row>
    <row r="72" spans="1:25" ht="12.75">
      <c r="A72" s="171" t="s">
        <v>58</v>
      </c>
      <c r="B72" s="172" t="s">
        <v>59</v>
      </c>
      <c r="C72" s="172"/>
      <c r="D72" s="85">
        <v>4</v>
      </c>
      <c r="E72" s="237"/>
      <c r="F72" s="174"/>
      <c r="G72" s="173"/>
      <c r="H72" s="175"/>
      <c r="I72" s="173"/>
      <c r="J72" s="174"/>
      <c r="K72" s="173"/>
      <c r="L72" s="175"/>
      <c r="M72" s="237"/>
      <c r="N72" s="238"/>
      <c r="O72" s="237"/>
      <c r="Q72" s="185">
        <f t="shared" si="27"/>
        <v>0</v>
      </c>
      <c r="R72" s="186">
        <f t="shared" si="28"/>
        <v>0</v>
      </c>
      <c r="S72" s="187">
        <f t="shared" si="29"/>
        <v>0</v>
      </c>
      <c r="T72" s="188">
        <f t="shared" si="30"/>
        <v>0</v>
      </c>
      <c r="U72" s="189">
        <f t="shared" si="31"/>
        <v>0</v>
      </c>
      <c r="V72" s="189">
        <f t="shared" si="32"/>
        <v>0</v>
      </c>
      <c r="W72" s="190">
        <f t="shared" si="33"/>
        <v>0</v>
      </c>
      <c r="X72" s="191">
        <f t="shared" si="34"/>
        <v>0</v>
      </c>
      <c r="Y72" s="192">
        <f t="shared" si="35"/>
        <v>0</v>
      </c>
    </row>
    <row r="73" spans="1:25" ht="12.75">
      <c r="A73" s="171" t="s">
        <v>60</v>
      </c>
      <c r="B73" s="172" t="s">
        <v>61</v>
      </c>
      <c r="C73" s="172"/>
      <c r="D73" s="85">
        <v>5</v>
      </c>
      <c r="E73" s="237"/>
      <c r="F73" s="174"/>
      <c r="G73" s="173"/>
      <c r="H73" s="175"/>
      <c r="I73" s="173"/>
      <c r="J73" s="174"/>
      <c r="K73" s="173"/>
      <c r="L73" s="175"/>
      <c r="M73" s="237"/>
      <c r="N73" s="238"/>
      <c r="O73" s="237"/>
      <c r="Q73" s="185">
        <f t="shared" si="27"/>
        <v>0</v>
      </c>
      <c r="R73" s="186">
        <f t="shared" si="28"/>
        <v>0</v>
      </c>
      <c r="S73" s="187">
        <f t="shared" si="29"/>
        <v>0</v>
      </c>
      <c r="T73" s="188">
        <f t="shared" si="30"/>
        <v>0</v>
      </c>
      <c r="U73" s="189">
        <f t="shared" si="31"/>
        <v>0</v>
      </c>
      <c r="V73" s="189">
        <f t="shared" si="32"/>
        <v>0</v>
      </c>
      <c r="W73" s="190">
        <f t="shared" si="33"/>
        <v>0</v>
      </c>
      <c r="X73" s="191">
        <f t="shared" si="34"/>
        <v>0</v>
      </c>
      <c r="Y73" s="192">
        <f t="shared" si="35"/>
        <v>0</v>
      </c>
    </row>
    <row r="74" spans="1:25" ht="12.75">
      <c r="A74" s="171" t="s">
        <v>62</v>
      </c>
      <c r="B74" s="172" t="s">
        <v>63</v>
      </c>
      <c r="C74" s="172"/>
      <c r="D74" s="85">
        <v>5</v>
      </c>
      <c r="E74" s="237"/>
      <c r="F74" s="174"/>
      <c r="G74" s="173"/>
      <c r="H74" s="175"/>
      <c r="I74" s="173"/>
      <c r="J74" s="174"/>
      <c r="K74" s="173"/>
      <c r="L74" s="175"/>
      <c r="M74" s="237"/>
      <c r="N74" s="238"/>
      <c r="O74" s="237"/>
      <c r="Q74" s="185">
        <f t="shared" si="27"/>
        <v>0</v>
      </c>
      <c r="R74" s="186">
        <f t="shared" si="28"/>
        <v>0</v>
      </c>
      <c r="S74" s="187">
        <f t="shared" si="29"/>
        <v>0</v>
      </c>
      <c r="T74" s="188">
        <f t="shared" si="30"/>
        <v>0</v>
      </c>
      <c r="U74" s="189">
        <f t="shared" si="31"/>
        <v>0</v>
      </c>
      <c r="V74" s="189">
        <f t="shared" si="32"/>
        <v>0</v>
      </c>
      <c r="W74" s="190">
        <f t="shared" si="33"/>
        <v>0</v>
      </c>
      <c r="X74" s="191">
        <f t="shared" si="34"/>
        <v>0</v>
      </c>
      <c r="Y74" s="192">
        <f t="shared" si="35"/>
        <v>0</v>
      </c>
    </row>
    <row r="75" spans="1:25" ht="13.5">
      <c r="A75" s="171" t="s">
        <v>64</v>
      </c>
      <c r="B75" s="172" t="s">
        <v>65</v>
      </c>
      <c r="C75" s="172"/>
      <c r="D75" s="85">
        <v>5</v>
      </c>
      <c r="E75" s="237"/>
      <c r="F75" s="174"/>
      <c r="G75" s="173"/>
      <c r="H75" s="175"/>
      <c r="I75" s="173"/>
      <c r="J75" s="174"/>
      <c r="K75" s="173"/>
      <c r="L75" s="175"/>
      <c r="M75" s="237"/>
      <c r="N75" s="238"/>
      <c r="O75" s="237"/>
      <c r="Q75" s="185">
        <f t="shared" si="27"/>
        <v>0</v>
      </c>
      <c r="R75" s="186">
        <f t="shared" si="28"/>
        <v>0</v>
      </c>
      <c r="S75" s="187">
        <f t="shared" si="29"/>
        <v>0</v>
      </c>
      <c r="T75" s="188">
        <f t="shared" si="30"/>
        <v>0</v>
      </c>
      <c r="U75" s="189">
        <f t="shared" si="31"/>
        <v>0</v>
      </c>
      <c r="V75" s="189">
        <f t="shared" si="32"/>
        <v>0</v>
      </c>
      <c r="W75" s="190">
        <f t="shared" si="33"/>
        <v>0</v>
      </c>
      <c r="X75" s="191">
        <f t="shared" si="34"/>
        <v>0</v>
      </c>
      <c r="Y75" s="192">
        <f t="shared" si="35"/>
        <v>0</v>
      </c>
    </row>
    <row r="76" spans="1:25" ht="13.5">
      <c r="A76" s="194" t="s">
        <v>66</v>
      </c>
      <c r="B76" s="194"/>
      <c r="C76" s="194"/>
      <c r="D76" s="194"/>
      <c r="E76" s="195">
        <f>+Q76</f>
        <v>0</v>
      </c>
      <c r="F76" s="195">
        <f>+R76</f>
        <v>0</v>
      </c>
      <c r="G76" s="195">
        <f>+S76</f>
        <v>0</v>
      </c>
      <c r="H76" s="196"/>
      <c r="I76" s="197">
        <f>+T76</f>
        <v>0</v>
      </c>
      <c r="J76" s="197">
        <f>+U76</f>
        <v>0</v>
      </c>
      <c r="K76" s="197">
        <f>+V76</f>
        <v>0</v>
      </c>
      <c r="L76" s="196"/>
      <c r="M76" s="197">
        <f>+W76</f>
        <v>0</v>
      </c>
      <c r="N76" s="197">
        <f>+X76</f>
        <v>0</v>
      </c>
      <c r="O76" s="197">
        <f>+Y76</f>
        <v>0</v>
      </c>
      <c r="Q76" s="231">
        <f>SUM(Q65:Q75)</f>
        <v>0</v>
      </c>
      <c r="R76" s="232">
        <f>SUM(R65:R75)</f>
        <v>0</v>
      </c>
      <c r="S76" s="232">
        <f>SUM(S65:S75)</f>
        <v>0</v>
      </c>
      <c r="T76" s="231">
        <f>SUM(T65:T75)</f>
        <v>0</v>
      </c>
      <c r="U76" s="232">
        <f>SUM(U65:U75)</f>
        <v>0</v>
      </c>
      <c r="V76" s="232">
        <f>SUM(V65:V75)</f>
        <v>0</v>
      </c>
      <c r="W76" s="233">
        <f>SUM(W65:W75)</f>
        <v>0</v>
      </c>
      <c r="X76" s="234">
        <f>SUM(X65:X75)</f>
        <v>0</v>
      </c>
      <c r="Y76" s="234">
        <f>SUM(Y65:Y75)</f>
        <v>0</v>
      </c>
    </row>
    <row r="77" spans="17:26" ht="13.5">
      <c r="Q77" s="207" t="s">
        <v>67</v>
      </c>
      <c r="R77" s="208"/>
      <c r="S77" s="209">
        <f>+(S76+R76+Q76)/3</f>
        <v>0</v>
      </c>
      <c r="T77" s="210" t="s">
        <v>68</v>
      </c>
      <c r="U77" s="210"/>
      <c r="V77" s="209">
        <f>+(V76+U76+T76)/3</f>
        <v>0</v>
      </c>
      <c r="W77" s="207" t="s">
        <v>69</v>
      </c>
      <c r="X77" s="211"/>
      <c r="Y77" s="209">
        <f>+(Y76+X76+W76)/3</f>
        <v>0</v>
      </c>
      <c r="Z77" s="29"/>
    </row>
    <row r="78" spans="3:26" ht="17.25" customHeight="1">
      <c r="C78" s="228"/>
      <c r="R78" s="136"/>
      <c r="S78" s="215" t="s">
        <v>70</v>
      </c>
      <c r="T78" s="216"/>
      <c r="U78" s="216"/>
      <c r="V78" s="217"/>
      <c r="W78" s="218"/>
      <c r="X78" s="218"/>
      <c r="Y78" s="219">
        <f>+SUM(S77+V77+Y77)-MIN(S77,V77,Y77)</f>
        <v>0</v>
      </c>
      <c r="Z78" s="29"/>
    </row>
    <row r="79" spans="1:26" ht="15.75">
      <c r="A79" s="213" t="s">
        <v>38</v>
      </c>
      <c r="B79" s="213"/>
      <c r="C79" s="214">
        <f>+'INGRESO DATOS'!B32</f>
        <v>5</v>
      </c>
      <c r="Q79" s="29"/>
      <c r="R79" s="29"/>
      <c r="S79" s="102"/>
      <c r="T79" s="102"/>
      <c r="U79" s="102"/>
      <c r="V79" s="235"/>
      <c r="W79" s="102"/>
      <c r="X79" s="102"/>
      <c r="Y79" s="102"/>
      <c r="Z79" s="29"/>
    </row>
    <row r="80" spans="1:25" ht="15.75">
      <c r="A80" s="159">
        <f>+'INGRESO DATOS'!C32</f>
        <v>0</v>
      </c>
      <c r="B80" s="159"/>
      <c r="C80" s="160">
        <f>+'INGRESO DATOS'!D32</f>
        <v>0</v>
      </c>
      <c r="E80" s="221"/>
      <c r="F80" s="157"/>
      <c r="G80" s="157"/>
      <c r="H80" s="158"/>
      <c r="I80" s="157"/>
      <c r="J80" s="157"/>
      <c r="K80" s="157"/>
      <c r="L80" s="29"/>
      <c r="M80" s="157"/>
      <c r="N80" s="157"/>
      <c r="O80" s="157"/>
      <c r="Q80" s="236"/>
      <c r="R80" s="236"/>
      <c r="S80" s="157"/>
      <c r="T80" s="157"/>
      <c r="U80" s="157"/>
      <c r="V80" s="157"/>
      <c r="W80" s="157"/>
      <c r="X80" s="157"/>
      <c r="Y80" s="157"/>
    </row>
    <row r="81" spans="1:25" ht="13.5">
      <c r="A81" s="163" t="s">
        <v>39</v>
      </c>
      <c r="B81" s="164" t="s">
        <v>40</v>
      </c>
      <c r="C81" s="164"/>
      <c r="D81" s="165" t="s">
        <v>41</v>
      </c>
      <c r="E81" s="166" t="s">
        <v>42</v>
      </c>
      <c r="F81" s="166"/>
      <c r="G81" s="166"/>
      <c r="H81" s="167"/>
      <c r="I81" s="168" t="s">
        <v>42</v>
      </c>
      <c r="J81" s="168"/>
      <c r="K81" s="168"/>
      <c r="L81" s="167"/>
      <c r="M81" s="169" t="s">
        <v>42</v>
      </c>
      <c r="N81" s="169"/>
      <c r="O81" s="169"/>
      <c r="Q81" s="170" t="s">
        <v>43</v>
      </c>
      <c r="R81" s="170"/>
      <c r="S81" s="170"/>
      <c r="T81" s="170"/>
      <c r="U81" s="170"/>
      <c r="V81" s="170"/>
      <c r="W81" s="170"/>
      <c r="X81" s="170"/>
      <c r="Y81" s="170"/>
    </row>
    <row r="82" spans="1:27" ht="12.75">
      <c r="A82" s="171" t="s">
        <v>44</v>
      </c>
      <c r="B82" s="172" t="s">
        <v>45</v>
      </c>
      <c r="C82" s="172"/>
      <c r="D82" s="85">
        <v>0</v>
      </c>
      <c r="E82" s="173"/>
      <c r="F82" s="174"/>
      <c r="G82" s="173"/>
      <c r="H82" s="175"/>
      <c r="I82" s="173"/>
      <c r="J82" s="174"/>
      <c r="K82" s="173"/>
      <c r="L82" s="175"/>
      <c r="M82" s="173"/>
      <c r="N82" s="174"/>
      <c r="O82" s="173"/>
      <c r="Q82" s="176">
        <f aca="true" t="shared" si="36" ref="Q82:Q92">+E82*$D82</f>
        <v>0</v>
      </c>
      <c r="R82" s="177">
        <f aca="true" t="shared" si="37" ref="R82:R92">+F82*$D82</f>
        <v>0</v>
      </c>
      <c r="S82" s="178">
        <f aca="true" t="shared" si="38" ref="S82:S92">+G82*$D82</f>
        <v>0</v>
      </c>
      <c r="T82" s="179">
        <f aca="true" t="shared" si="39" ref="T82:T92">+I82*$D82</f>
        <v>0</v>
      </c>
      <c r="U82" s="180">
        <f aca="true" t="shared" si="40" ref="U82:U92">+J82*$D82</f>
        <v>0</v>
      </c>
      <c r="V82" s="180">
        <f aca="true" t="shared" si="41" ref="V82:V92">+K82*$D82</f>
        <v>0</v>
      </c>
      <c r="W82" s="181">
        <f aca="true" t="shared" si="42" ref="W82:W92">+M82*$D82</f>
        <v>0</v>
      </c>
      <c r="X82" s="182">
        <f aca="true" t="shared" si="43" ref="X82:X92">+N82*$D82</f>
        <v>0</v>
      </c>
      <c r="Y82" s="183">
        <f aca="true" t="shared" si="44" ref="Y82:Y92">+O82*$D82</f>
        <v>0</v>
      </c>
      <c r="AA82" s="184"/>
    </row>
    <row r="83" spans="1:25" ht="12.75">
      <c r="A83" s="171" t="s">
        <v>46</v>
      </c>
      <c r="B83" s="172" t="s">
        <v>47</v>
      </c>
      <c r="C83" s="172"/>
      <c r="D83" s="85">
        <v>2</v>
      </c>
      <c r="E83" s="173"/>
      <c r="F83" s="174"/>
      <c r="G83" s="173"/>
      <c r="H83" s="175"/>
      <c r="I83" s="173"/>
      <c r="J83" s="174"/>
      <c r="K83" s="173"/>
      <c r="L83" s="175"/>
      <c r="M83" s="173"/>
      <c r="N83" s="174"/>
      <c r="O83" s="173"/>
      <c r="Q83" s="185">
        <f t="shared" si="36"/>
        <v>0</v>
      </c>
      <c r="R83" s="186">
        <f t="shared" si="37"/>
        <v>0</v>
      </c>
      <c r="S83" s="187">
        <f t="shared" si="38"/>
        <v>0</v>
      </c>
      <c r="T83" s="188">
        <f t="shared" si="39"/>
        <v>0</v>
      </c>
      <c r="U83" s="189">
        <f t="shared" si="40"/>
        <v>0</v>
      </c>
      <c r="V83" s="189">
        <f t="shared" si="41"/>
        <v>0</v>
      </c>
      <c r="W83" s="190">
        <f t="shared" si="42"/>
        <v>0</v>
      </c>
      <c r="X83" s="191">
        <f t="shared" si="43"/>
        <v>0</v>
      </c>
      <c r="Y83" s="192">
        <f t="shared" si="44"/>
        <v>0</v>
      </c>
    </row>
    <row r="84" spans="1:25" ht="12.75">
      <c r="A84" s="171" t="s">
        <v>48</v>
      </c>
      <c r="B84" s="172" t="s">
        <v>49</v>
      </c>
      <c r="C84" s="172"/>
      <c r="D84" s="85">
        <v>5</v>
      </c>
      <c r="E84" s="173"/>
      <c r="F84" s="174"/>
      <c r="G84" s="173"/>
      <c r="H84" s="175"/>
      <c r="I84" s="173"/>
      <c r="J84" s="174"/>
      <c r="K84" s="173"/>
      <c r="L84" s="175"/>
      <c r="M84" s="173"/>
      <c r="N84" s="174"/>
      <c r="O84" s="173"/>
      <c r="Q84" s="185">
        <f t="shared" si="36"/>
        <v>0</v>
      </c>
      <c r="R84" s="186">
        <f t="shared" si="37"/>
        <v>0</v>
      </c>
      <c r="S84" s="187">
        <f t="shared" si="38"/>
        <v>0</v>
      </c>
      <c r="T84" s="188">
        <f t="shared" si="39"/>
        <v>0</v>
      </c>
      <c r="U84" s="189">
        <f t="shared" si="40"/>
        <v>0</v>
      </c>
      <c r="V84" s="189">
        <f t="shared" si="41"/>
        <v>0</v>
      </c>
      <c r="W84" s="190">
        <f t="shared" si="42"/>
        <v>0</v>
      </c>
      <c r="X84" s="191">
        <f t="shared" si="43"/>
        <v>0</v>
      </c>
      <c r="Y84" s="192">
        <f t="shared" si="44"/>
        <v>0</v>
      </c>
    </row>
    <row r="85" spans="1:25" ht="12.75">
      <c r="A85" s="171" t="s">
        <v>50</v>
      </c>
      <c r="B85" s="172" t="s">
        <v>51</v>
      </c>
      <c r="C85" s="172"/>
      <c r="D85" s="85">
        <v>4</v>
      </c>
      <c r="E85" s="173"/>
      <c r="F85" s="174"/>
      <c r="G85" s="173"/>
      <c r="H85" s="175"/>
      <c r="I85" s="173"/>
      <c r="J85" s="174"/>
      <c r="K85" s="173"/>
      <c r="L85" s="175"/>
      <c r="M85" s="173"/>
      <c r="N85" s="174"/>
      <c r="O85" s="173"/>
      <c r="Q85" s="185">
        <f t="shared" si="36"/>
        <v>0</v>
      </c>
      <c r="R85" s="186">
        <f t="shared" si="37"/>
        <v>0</v>
      </c>
      <c r="S85" s="187">
        <f t="shared" si="38"/>
        <v>0</v>
      </c>
      <c r="T85" s="188">
        <f t="shared" si="39"/>
        <v>0</v>
      </c>
      <c r="U85" s="189">
        <f t="shared" si="40"/>
        <v>0</v>
      </c>
      <c r="V85" s="189">
        <f t="shared" si="41"/>
        <v>0</v>
      </c>
      <c r="W85" s="190">
        <f t="shared" si="42"/>
        <v>0</v>
      </c>
      <c r="X85" s="191">
        <f t="shared" si="43"/>
        <v>0</v>
      </c>
      <c r="Y85" s="192">
        <f t="shared" si="44"/>
        <v>0</v>
      </c>
    </row>
    <row r="86" spans="1:25" ht="12.75">
      <c r="A86" s="171" t="s">
        <v>52</v>
      </c>
      <c r="B86" s="172" t="s">
        <v>53</v>
      </c>
      <c r="C86" s="172"/>
      <c r="D86" s="85">
        <v>2</v>
      </c>
      <c r="E86" s="173"/>
      <c r="F86" s="174"/>
      <c r="G86" s="173"/>
      <c r="H86" s="175"/>
      <c r="I86" s="173"/>
      <c r="J86" s="174"/>
      <c r="K86" s="173"/>
      <c r="L86" s="175"/>
      <c r="M86" s="173"/>
      <c r="N86" s="174"/>
      <c r="O86" s="173"/>
      <c r="Q86" s="185">
        <f t="shared" si="36"/>
        <v>0</v>
      </c>
      <c r="R86" s="186">
        <f t="shared" si="37"/>
        <v>0</v>
      </c>
      <c r="S86" s="187">
        <f t="shared" si="38"/>
        <v>0</v>
      </c>
      <c r="T86" s="188">
        <f t="shared" si="39"/>
        <v>0</v>
      </c>
      <c r="U86" s="189">
        <f t="shared" si="40"/>
        <v>0</v>
      </c>
      <c r="V86" s="189">
        <f t="shared" si="41"/>
        <v>0</v>
      </c>
      <c r="W86" s="190">
        <f t="shared" si="42"/>
        <v>0</v>
      </c>
      <c r="X86" s="191">
        <f t="shared" si="43"/>
        <v>0</v>
      </c>
      <c r="Y86" s="192">
        <f t="shared" si="44"/>
        <v>0</v>
      </c>
    </row>
    <row r="87" spans="1:25" ht="12.75">
      <c r="A87" s="171" t="s">
        <v>54</v>
      </c>
      <c r="B87" s="172" t="s">
        <v>55</v>
      </c>
      <c r="C87" s="172"/>
      <c r="D87" s="85">
        <v>4</v>
      </c>
      <c r="E87" s="173"/>
      <c r="F87" s="174"/>
      <c r="G87" s="173"/>
      <c r="H87" s="175"/>
      <c r="I87" s="173"/>
      <c r="J87" s="174"/>
      <c r="K87" s="173"/>
      <c r="L87" s="175"/>
      <c r="M87" s="173"/>
      <c r="N87" s="174"/>
      <c r="O87" s="173"/>
      <c r="Q87" s="185">
        <f t="shared" si="36"/>
        <v>0</v>
      </c>
      <c r="R87" s="186">
        <f t="shared" si="37"/>
        <v>0</v>
      </c>
      <c r="S87" s="187">
        <f t="shared" si="38"/>
        <v>0</v>
      </c>
      <c r="T87" s="188">
        <f t="shared" si="39"/>
        <v>0</v>
      </c>
      <c r="U87" s="189">
        <f t="shared" si="40"/>
        <v>0</v>
      </c>
      <c r="V87" s="189">
        <f t="shared" si="41"/>
        <v>0</v>
      </c>
      <c r="W87" s="190">
        <f t="shared" si="42"/>
        <v>0</v>
      </c>
      <c r="X87" s="191">
        <f t="shared" si="43"/>
        <v>0</v>
      </c>
      <c r="Y87" s="192">
        <f t="shared" si="44"/>
        <v>0</v>
      </c>
    </row>
    <row r="88" spans="1:25" ht="12.75">
      <c r="A88" s="171" t="s">
        <v>56</v>
      </c>
      <c r="B88" s="172" t="s">
        <v>57</v>
      </c>
      <c r="C88" s="172"/>
      <c r="D88" s="85">
        <v>6</v>
      </c>
      <c r="E88" s="173"/>
      <c r="F88" s="174"/>
      <c r="G88" s="173"/>
      <c r="H88" s="175"/>
      <c r="I88" s="173"/>
      <c r="J88" s="174"/>
      <c r="K88" s="173"/>
      <c r="L88" s="175"/>
      <c r="M88" s="173"/>
      <c r="N88" s="174"/>
      <c r="O88" s="173"/>
      <c r="Q88" s="185">
        <f t="shared" si="36"/>
        <v>0</v>
      </c>
      <c r="R88" s="186">
        <f t="shared" si="37"/>
        <v>0</v>
      </c>
      <c r="S88" s="187">
        <f t="shared" si="38"/>
        <v>0</v>
      </c>
      <c r="T88" s="188">
        <f t="shared" si="39"/>
        <v>0</v>
      </c>
      <c r="U88" s="189">
        <f t="shared" si="40"/>
        <v>0</v>
      </c>
      <c r="V88" s="189">
        <f t="shared" si="41"/>
        <v>0</v>
      </c>
      <c r="W88" s="190">
        <f t="shared" si="42"/>
        <v>0</v>
      </c>
      <c r="X88" s="191">
        <f t="shared" si="43"/>
        <v>0</v>
      </c>
      <c r="Y88" s="192">
        <f t="shared" si="44"/>
        <v>0</v>
      </c>
    </row>
    <row r="89" spans="1:25" ht="12.75">
      <c r="A89" s="171" t="s">
        <v>58</v>
      </c>
      <c r="B89" s="172" t="s">
        <v>59</v>
      </c>
      <c r="C89" s="172"/>
      <c r="D89" s="85">
        <v>4</v>
      </c>
      <c r="E89" s="173"/>
      <c r="F89" s="174"/>
      <c r="G89" s="173"/>
      <c r="H89" s="175"/>
      <c r="I89" s="173"/>
      <c r="J89" s="174"/>
      <c r="K89" s="173"/>
      <c r="L89" s="175"/>
      <c r="M89" s="173"/>
      <c r="N89" s="174"/>
      <c r="O89" s="173"/>
      <c r="Q89" s="185">
        <f t="shared" si="36"/>
        <v>0</v>
      </c>
      <c r="R89" s="186">
        <f t="shared" si="37"/>
        <v>0</v>
      </c>
      <c r="S89" s="187">
        <f t="shared" si="38"/>
        <v>0</v>
      </c>
      <c r="T89" s="188">
        <f t="shared" si="39"/>
        <v>0</v>
      </c>
      <c r="U89" s="189">
        <f t="shared" si="40"/>
        <v>0</v>
      </c>
      <c r="V89" s="189">
        <f t="shared" si="41"/>
        <v>0</v>
      </c>
      <c r="W89" s="190">
        <f t="shared" si="42"/>
        <v>0</v>
      </c>
      <c r="X89" s="191">
        <f t="shared" si="43"/>
        <v>0</v>
      </c>
      <c r="Y89" s="192">
        <f t="shared" si="44"/>
        <v>0</v>
      </c>
    </row>
    <row r="90" spans="1:27" ht="12.75">
      <c r="A90" s="171" t="s">
        <v>60</v>
      </c>
      <c r="B90" s="172" t="s">
        <v>61</v>
      </c>
      <c r="C90" s="172"/>
      <c r="D90" s="85">
        <v>5</v>
      </c>
      <c r="E90" s="173"/>
      <c r="F90" s="174"/>
      <c r="G90" s="173"/>
      <c r="H90" s="175"/>
      <c r="I90" s="173"/>
      <c r="J90" s="174"/>
      <c r="K90" s="173"/>
      <c r="L90" s="175"/>
      <c r="M90" s="173"/>
      <c r="N90" s="174"/>
      <c r="O90" s="173"/>
      <c r="Q90" s="185">
        <f t="shared" si="36"/>
        <v>0</v>
      </c>
      <c r="R90" s="186">
        <f t="shared" si="37"/>
        <v>0</v>
      </c>
      <c r="S90" s="187">
        <f t="shared" si="38"/>
        <v>0</v>
      </c>
      <c r="T90" s="188">
        <f t="shared" si="39"/>
        <v>0</v>
      </c>
      <c r="U90" s="189">
        <f t="shared" si="40"/>
        <v>0</v>
      </c>
      <c r="V90" s="189">
        <f t="shared" si="41"/>
        <v>0</v>
      </c>
      <c r="W90" s="190">
        <f t="shared" si="42"/>
        <v>0</v>
      </c>
      <c r="X90" s="191">
        <f t="shared" si="43"/>
        <v>0</v>
      </c>
      <c r="Y90" s="192">
        <f t="shared" si="44"/>
        <v>0</v>
      </c>
      <c r="AA90" s="193"/>
    </row>
    <row r="91" spans="1:27" ht="12.75">
      <c r="A91" s="171" t="s">
        <v>62</v>
      </c>
      <c r="B91" s="172" t="s">
        <v>63</v>
      </c>
      <c r="C91" s="172"/>
      <c r="D91" s="85">
        <v>5</v>
      </c>
      <c r="E91" s="173"/>
      <c r="F91" s="174"/>
      <c r="G91" s="173"/>
      <c r="H91" s="175"/>
      <c r="I91" s="173"/>
      <c r="J91" s="174"/>
      <c r="K91" s="173"/>
      <c r="L91" s="175"/>
      <c r="M91" s="173"/>
      <c r="N91" s="174"/>
      <c r="O91" s="173"/>
      <c r="Q91" s="185">
        <f t="shared" si="36"/>
        <v>0</v>
      </c>
      <c r="R91" s="186">
        <f t="shared" si="37"/>
        <v>0</v>
      </c>
      <c r="S91" s="187">
        <f t="shared" si="38"/>
        <v>0</v>
      </c>
      <c r="T91" s="188">
        <f t="shared" si="39"/>
        <v>0</v>
      </c>
      <c r="U91" s="189">
        <f t="shared" si="40"/>
        <v>0</v>
      </c>
      <c r="V91" s="189">
        <f t="shared" si="41"/>
        <v>0</v>
      </c>
      <c r="W91" s="190">
        <f t="shared" si="42"/>
        <v>0</v>
      </c>
      <c r="X91" s="191">
        <f t="shared" si="43"/>
        <v>0</v>
      </c>
      <c r="Y91" s="192">
        <f t="shared" si="44"/>
        <v>0</v>
      </c>
      <c r="AA91" s="193"/>
    </row>
    <row r="92" spans="1:27" ht="13.5">
      <c r="A92" s="171" t="s">
        <v>64</v>
      </c>
      <c r="B92" s="172" t="s">
        <v>65</v>
      </c>
      <c r="C92" s="172"/>
      <c r="D92" s="85">
        <v>5</v>
      </c>
      <c r="E92" s="173"/>
      <c r="F92" s="174"/>
      <c r="G92" s="173"/>
      <c r="H92" s="175"/>
      <c r="I92" s="173"/>
      <c r="J92" s="174"/>
      <c r="K92" s="173"/>
      <c r="L92" s="175"/>
      <c r="M92" s="173"/>
      <c r="N92" s="174"/>
      <c r="O92" s="173"/>
      <c r="Q92" s="185">
        <f t="shared" si="36"/>
        <v>0</v>
      </c>
      <c r="R92" s="186">
        <f t="shared" si="37"/>
        <v>0</v>
      </c>
      <c r="S92" s="187">
        <f t="shared" si="38"/>
        <v>0</v>
      </c>
      <c r="T92" s="188">
        <f t="shared" si="39"/>
        <v>0</v>
      </c>
      <c r="U92" s="189">
        <f t="shared" si="40"/>
        <v>0</v>
      </c>
      <c r="V92" s="189">
        <f t="shared" si="41"/>
        <v>0</v>
      </c>
      <c r="W92" s="190">
        <f t="shared" si="42"/>
        <v>0</v>
      </c>
      <c r="X92" s="191">
        <f t="shared" si="43"/>
        <v>0</v>
      </c>
      <c r="Y92" s="192">
        <f t="shared" si="44"/>
        <v>0</v>
      </c>
      <c r="AA92" s="193"/>
    </row>
    <row r="93" spans="1:25" ht="13.5">
      <c r="A93" s="194" t="s">
        <v>66</v>
      </c>
      <c r="B93" s="194"/>
      <c r="C93" s="194"/>
      <c r="D93" s="194"/>
      <c r="E93" s="195">
        <f>+Q93</f>
        <v>0</v>
      </c>
      <c r="F93" s="195">
        <f>+R93</f>
        <v>0</v>
      </c>
      <c r="G93" s="195">
        <f>+S93</f>
        <v>0</v>
      </c>
      <c r="H93" s="196"/>
      <c r="I93" s="197">
        <f>+T93</f>
        <v>0</v>
      </c>
      <c r="J93" s="197">
        <f>+U93</f>
        <v>0</v>
      </c>
      <c r="K93" s="197">
        <f>+V93</f>
        <v>0</v>
      </c>
      <c r="L93" s="196"/>
      <c r="M93" s="197">
        <f>+W93</f>
        <v>0</v>
      </c>
      <c r="N93" s="197">
        <f>+X93</f>
        <v>0</v>
      </c>
      <c r="O93" s="197">
        <f>+Y93</f>
        <v>0</v>
      </c>
      <c r="Q93" s="231">
        <f>SUM(Q82:Q92)</f>
        <v>0</v>
      </c>
      <c r="R93" s="232">
        <f>SUM(R82:R92)</f>
        <v>0</v>
      </c>
      <c r="S93" s="232">
        <f>SUM(S82:S92)</f>
        <v>0</v>
      </c>
      <c r="T93" s="231">
        <f>SUM(T82:T92)</f>
        <v>0</v>
      </c>
      <c r="U93" s="232">
        <f>SUM(U82:U92)</f>
        <v>0</v>
      </c>
      <c r="V93" s="232">
        <f>SUM(V82:V92)</f>
        <v>0</v>
      </c>
      <c r="W93" s="233">
        <f>SUM(W82:W92)</f>
        <v>0</v>
      </c>
      <c r="X93" s="234">
        <f>SUM(X82:X92)</f>
        <v>0</v>
      </c>
      <c r="Y93" s="234">
        <f>SUM(Y82:Y92)</f>
        <v>0</v>
      </c>
    </row>
    <row r="94" spans="17:27" ht="13.5">
      <c r="Q94" s="207" t="s">
        <v>67</v>
      </c>
      <c r="R94" s="208"/>
      <c r="S94" s="209">
        <f>+(S93+R93+Q93)/3</f>
        <v>0</v>
      </c>
      <c r="T94" s="210" t="s">
        <v>68</v>
      </c>
      <c r="U94" s="210"/>
      <c r="V94" s="209">
        <f>+(V93+U93+T93)/3</f>
        <v>0</v>
      </c>
      <c r="W94" s="207" t="s">
        <v>69</v>
      </c>
      <c r="X94" s="211"/>
      <c r="Y94" s="209">
        <f>+(Y93+X93+W93)/3</f>
        <v>0</v>
      </c>
      <c r="Z94" s="29"/>
      <c r="AA94" s="193"/>
    </row>
    <row r="95" spans="3:27" ht="15.75" customHeight="1">
      <c r="C95" s="228"/>
      <c r="R95" s="136"/>
      <c r="S95" s="215" t="s">
        <v>70</v>
      </c>
      <c r="T95" s="216"/>
      <c r="U95" s="216"/>
      <c r="V95" s="217"/>
      <c r="W95" s="218"/>
      <c r="X95" s="218"/>
      <c r="Y95" s="219">
        <f>+SUM(S94+V94+Y94)-MIN(S94,V94,Y94)</f>
        <v>0</v>
      </c>
      <c r="Z95" s="29"/>
      <c r="AA95" s="193"/>
    </row>
    <row r="96" spans="1:27" ht="15.75">
      <c r="A96" s="213" t="s">
        <v>38</v>
      </c>
      <c r="B96" s="213"/>
      <c r="C96" s="214">
        <f>+'INGRESO DATOS'!B33</f>
        <v>6</v>
      </c>
      <c r="Q96" s="29"/>
      <c r="R96" s="29"/>
      <c r="S96" s="102"/>
      <c r="T96" s="102"/>
      <c r="U96" s="102"/>
      <c r="V96" s="235"/>
      <c r="W96" s="102"/>
      <c r="X96" s="102"/>
      <c r="Y96" s="102"/>
      <c r="Z96" s="29"/>
      <c r="AA96" s="193"/>
    </row>
    <row r="97" spans="1:25" ht="15.75">
      <c r="A97" s="159">
        <f>+'INGRESO DATOS'!C33</f>
        <v>0</v>
      </c>
      <c r="B97" s="159"/>
      <c r="C97" s="160">
        <f>+'INGRESO DATOS'!D33</f>
        <v>0</v>
      </c>
      <c r="E97" s="221"/>
      <c r="F97" s="157"/>
      <c r="G97" s="157"/>
      <c r="H97" s="158"/>
      <c r="I97" s="157"/>
      <c r="J97" s="157"/>
      <c r="K97" s="157"/>
      <c r="L97" s="29"/>
      <c r="M97" s="157"/>
      <c r="N97" s="157"/>
      <c r="O97" s="157"/>
      <c r="Q97" s="236"/>
      <c r="R97" s="236"/>
      <c r="S97" s="157"/>
      <c r="T97" s="157"/>
      <c r="U97" s="157"/>
      <c r="V97" s="157"/>
      <c r="W97" s="157"/>
      <c r="X97" s="157"/>
      <c r="Y97" s="157"/>
    </row>
    <row r="98" spans="1:25" ht="13.5">
      <c r="A98" s="163" t="s">
        <v>39</v>
      </c>
      <c r="B98" s="164" t="s">
        <v>40</v>
      </c>
      <c r="C98" s="164"/>
      <c r="D98" s="165" t="s">
        <v>41</v>
      </c>
      <c r="E98" s="166" t="s">
        <v>42</v>
      </c>
      <c r="F98" s="166"/>
      <c r="G98" s="166"/>
      <c r="H98" s="167"/>
      <c r="I98" s="168" t="s">
        <v>42</v>
      </c>
      <c r="J98" s="168"/>
      <c r="K98" s="168"/>
      <c r="L98" s="167"/>
      <c r="M98" s="169" t="s">
        <v>42</v>
      </c>
      <c r="N98" s="169"/>
      <c r="O98" s="169"/>
      <c r="Q98" s="170" t="s">
        <v>43</v>
      </c>
      <c r="R98" s="170"/>
      <c r="S98" s="170"/>
      <c r="T98" s="170"/>
      <c r="U98" s="170"/>
      <c r="V98" s="170"/>
      <c r="W98" s="170"/>
      <c r="X98" s="170"/>
      <c r="Y98" s="170"/>
    </row>
    <row r="99" spans="1:27" ht="12.75">
      <c r="A99" s="171" t="s">
        <v>44</v>
      </c>
      <c r="B99" s="172" t="s">
        <v>45</v>
      </c>
      <c r="C99" s="172"/>
      <c r="D99" s="85">
        <v>0</v>
      </c>
      <c r="E99" s="173"/>
      <c r="F99" s="174"/>
      <c r="G99" s="173"/>
      <c r="H99" s="175"/>
      <c r="I99" s="173"/>
      <c r="J99" s="174"/>
      <c r="K99" s="173"/>
      <c r="L99" s="175"/>
      <c r="M99" s="173"/>
      <c r="N99" s="174"/>
      <c r="O99" s="173"/>
      <c r="Q99" s="176">
        <f aca="true" t="shared" si="45" ref="Q99:Q109">+E99*$D99</f>
        <v>0</v>
      </c>
      <c r="R99" s="177">
        <f aca="true" t="shared" si="46" ref="R99:R109">+F99*$D99</f>
        <v>0</v>
      </c>
      <c r="S99" s="178">
        <f aca="true" t="shared" si="47" ref="S99:S109">+G99*$D99</f>
        <v>0</v>
      </c>
      <c r="T99" s="179">
        <f aca="true" t="shared" si="48" ref="T99:T109">+I99*$D99</f>
        <v>0</v>
      </c>
      <c r="U99" s="180">
        <f aca="true" t="shared" si="49" ref="U99:U109">+J99*$D99</f>
        <v>0</v>
      </c>
      <c r="V99" s="180">
        <f aca="true" t="shared" si="50" ref="V99:V109">+K99*$D99</f>
        <v>0</v>
      </c>
      <c r="W99" s="181">
        <f aca="true" t="shared" si="51" ref="W99:W109">+M99*$D99</f>
        <v>0</v>
      </c>
      <c r="X99" s="182">
        <f aca="true" t="shared" si="52" ref="X99:X109">+N99*$D99</f>
        <v>0</v>
      </c>
      <c r="Y99" s="183">
        <f aca="true" t="shared" si="53" ref="Y99:Y109">+O99*$D99</f>
        <v>0</v>
      </c>
      <c r="AA99" s="184"/>
    </row>
    <row r="100" spans="1:25" ht="12.75">
      <c r="A100" s="171" t="s">
        <v>46</v>
      </c>
      <c r="B100" s="172" t="s">
        <v>47</v>
      </c>
      <c r="C100" s="172"/>
      <c r="D100" s="85">
        <v>2</v>
      </c>
      <c r="E100" s="173"/>
      <c r="F100" s="174"/>
      <c r="G100" s="173"/>
      <c r="H100" s="175"/>
      <c r="I100" s="173"/>
      <c r="J100" s="174"/>
      <c r="K100" s="173"/>
      <c r="L100" s="175"/>
      <c r="M100" s="237"/>
      <c r="N100" s="174"/>
      <c r="O100" s="173"/>
      <c r="Q100" s="185">
        <f t="shared" si="45"/>
        <v>0</v>
      </c>
      <c r="R100" s="186">
        <f t="shared" si="46"/>
        <v>0</v>
      </c>
      <c r="S100" s="187">
        <f t="shared" si="47"/>
        <v>0</v>
      </c>
      <c r="T100" s="188">
        <f t="shared" si="48"/>
        <v>0</v>
      </c>
      <c r="U100" s="189">
        <f t="shared" si="49"/>
        <v>0</v>
      </c>
      <c r="V100" s="189">
        <f t="shared" si="50"/>
        <v>0</v>
      </c>
      <c r="W100" s="190">
        <f t="shared" si="51"/>
        <v>0</v>
      </c>
      <c r="X100" s="191">
        <f t="shared" si="52"/>
        <v>0</v>
      </c>
      <c r="Y100" s="192">
        <f t="shared" si="53"/>
        <v>0</v>
      </c>
    </row>
    <row r="101" spans="1:25" ht="12.75">
      <c r="A101" s="171" t="s">
        <v>48</v>
      </c>
      <c r="B101" s="172" t="s">
        <v>49</v>
      </c>
      <c r="C101" s="172"/>
      <c r="D101" s="85">
        <v>5</v>
      </c>
      <c r="E101" s="173"/>
      <c r="F101" s="174"/>
      <c r="G101" s="173"/>
      <c r="H101" s="175"/>
      <c r="I101" s="173"/>
      <c r="J101" s="174"/>
      <c r="K101" s="173"/>
      <c r="L101" s="175"/>
      <c r="M101" s="237"/>
      <c r="N101" s="174"/>
      <c r="O101" s="173"/>
      <c r="Q101" s="185">
        <f t="shared" si="45"/>
        <v>0</v>
      </c>
      <c r="R101" s="186">
        <f t="shared" si="46"/>
        <v>0</v>
      </c>
      <c r="S101" s="187">
        <f t="shared" si="47"/>
        <v>0</v>
      </c>
      <c r="T101" s="188">
        <f t="shared" si="48"/>
        <v>0</v>
      </c>
      <c r="U101" s="189">
        <f t="shared" si="49"/>
        <v>0</v>
      </c>
      <c r="V101" s="189">
        <f t="shared" si="50"/>
        <v>0</v>
      </c>
      <c r="W101" s="190">
        <f t="shared" si="51"/>
        <v>0</v>
      </c>
      <c r="X101" s="191">
        <f t="shared" si="52"/>
        <v>0</v>
      </c>
      <c r="Y101" s="192">
        <f t="shared" si="53"/>
        <v>0</v>
      </c>
    </row>
    <row r="102" spans="1:25" ht="12.75">
      <c r="A102" s="171" t="s">
        <v>50</v>
      </c>
      <c r="B102" s="172" t="s">
        <v>51</v>
      </c>
      <c r="C102" s="172"/>
      <c r="D102" s="85">
        <v>4</v>
      </c>
      <c r="E102" s="173"/>
      <c r="F102" s="174"/>
      <c r="G102" s="173"/>
      <c r="H102" s="175"/>
      <c r="I102" s="173"/>
      <c r="J102" s="174"/>
      <c r="K102" s="173"/>
      <c r="L102" s="175"/>
      <c r="M102" s="173"/>
      <c r="N102" s="174"/>
      <c r="O102" s="173"/>
      <c r="Q102" s="185">
        <f t="shared" si="45"/>
        <v>0</v>
      </c>
      <c r="R102" s="186">
        <f t="shared" si="46"/>
        <v>0</v>
      </c>
      <c r="S102" s="187">
        <f t="shared" si="47"/>
        <v>0</v>
      </c>
      <c r="T102" s="188">
        <f t="shared" si="48"/>
        <v>0</v>
      </c>
      <c r="U102" s="189">
        <f t="shared" si="49"/>
        <v>0</v>
      </c>
      <c r="V102" s="189">
        <f t="shared" si="50"/>
        <v>0</v>
      </c>
      <c r="W102" s="190">
        <f t="shared" si="51"/>
        <v>0</v>
      </c>
      <c r="X102" s="191">
        <f t="shared" si="52"/>
        <v>0</v>
      </c>
      <c r="Y102" s="192">
        <f t="shared" si="53"/>
        <v>0</v>
      </c>
    </row>
    <row r="103" spans="1:25" ht="12.75">
      <c r="A103" s="171" t="s">
        <v>52</v>
      </c>
      <c r="B103" s="172" t="s">
        <v>53</v>
      </c>
      <c r="C103" s="172"/>
      <c r="D103" s="85">
        <v>2</v>
      </c>
      <c r="E103" s="173"/>
      <c r="F103" s="174"/>
      <c r="G103" s="173"/>
      <c r="H103" s="175"/>
      <c r="I103" s="173"/>
      <c r="J103" s="174"/>
      <c r="K103" s="173"/>
      <c r="L103" s="175"/>
      <c r="M103" s="173"/>
      <c r="N103" s="174"/>
      <c r="O103" s="173"/>
      <c r="Q103" s="185">
        <f t="shared" si="45"/>
        <v>0</v>
      </c>
      <c r="R103" s="186">
        <f t="shared" si="46"/>
        <v>0</v>
      </c>
      <c r="S103" s="187">
        <f t="shared" si="47"/>
        <v>0</v>
      </c>
      <c r="T103" s="188">
        <f t="shared" si="48"/>
        <v>0</v>
      </c>
      <c r="U103" s="189">
        <f t="shared" si="49"/>
        <v>0</v>
      </c>
      <c r="V103" s="189">
        <f t="shared" si="50"/>
        <v>0</v>
      </c>
      <c r="W103" s="190">
        <f t="shared" si="51"/>
        <v>0</v>
      </c>
      <c r="X103" s="191">
        <f t="shared" si="52"/>
        <v>0</v>
      </c>
      <c r="Y103" s="192">
        <f t="shared" si="53"/>
        <v>0</v>
      </c>
    </row>
    <row r="104" spans="1:25" ht="12.75">
      <c r="A104" s="171" t="s">
        <v>54</v>
      </c>
      <c r="B104" s="172" t="s">
        <v>55</v>
      </c>
      <c r="C104" s="172"/>
      <c r="D104" s="85">
        <v>4</v>
      </c>
      <c r="E104" s="173"/>
      <c r="F104" s="174"/>
      <c r="G104" s="173"/>
      <c r="H104" s="175"/>
      <c r="I104" s="173"/>
      <c r="J104" s="174"/>
      <c r="K104" s="173"/>
      <c r="L104" s="175"/>
      <c r="M104" s="173"/>
      <c r="N104" s="174"/>
      <c r="O104" s="173"/>
      <c r="Q104" s="185">
        <f t="shared" si="45"/>
        <v>0</v>
      </c>
      <c r="R104" s="186">
        <f t="shared" si="46"/>
        <v>0</v>
      </c>
      <c r="S104" s="187">
        <f t="shared" si="47"/>
        <v>0</v>
      </c>
      <c r="T104" s="188">
        <f t="shared" si="48"/>
        <v>0</v>
      </c>
      <c r="U104" s="189">
        <f t="shared" si="49"/>
        <v>0</v>
      </c>
      <c r="V104" s="189">
        <f t="shared" si="50"/>
        <v>0</v>
      </c>
      <c r="W104" s="190">
        <f t="shared" si="51"/>
        <v>0</v>
      </c>
      <c r="X104" s="191">
        <f t="shared" si="52"/>
        <v>0</v>
      </c>
      <c r="Y104" s="192">
        <f t="shared" si="53"/>
        <v>0</v>
      </c>
    </row>
    <row r="105" spans="1:25" ht="12.75">
      <c r="A105" s="171" t="s">
        <v>56</v>
      </c>
      <c r="B105" s="172" t="s">
        <v>57</v>
      </c>
      <c r="C105" s="172"/>
      <c r="D105" s="85">
        <v>6</v>
      </c>
      <c r="E105" s="173"/>
      <c r="F105" s="174"/>
      <c r="G105" s="173"/>
      <c r="H105" s="175"/>
      <c r="I105" s="173"/>
      <c r="J105" s="174"/>
      <c r="K105" s="173"/>
      <c r="L105" s="175"/>
      <c r="M105" s="173"/>
      <c r="N105" s="174"/>
      <c r="O105" s="173"/>
      <c r="Q105" s="185">
        <f t="shared" si="45"/>
        <v>0</v>
      </c>
      <c r="R105" s="186">
        <f t="shared" si="46"/>
        <v>0</v>
      </c>
      <c r="S105" s="187">
        <f t="shared" si="47"/>
        <v>0</v>
      </c>
      <c r="T105" s="188">
        <f t="shared" si="48"/>
        <v>0</v>
      </c>
      <c r="U105" s="189">
        <f t="shared" si="49"/>
        <v>0</v>
      </c>
      <c r="V105" s="189">
        <f t="shared" si="50"/>
        <v>0</v>
      </c>
      <c r="W105" s="190">
        <f t="shared" si="51"/>
        <v>0</v>
      </c>
      <c r="X105" s="191">
        <f t="shared" si="52"/>
        <v>0</v>
      </c>
      <c r="Y105" s="192">
        <f t="shared" si="53"/>
        <v>0</v>
      </c>
    </row>
    <row r="106" spans="1:25" ht="12.75">
      <c r="A106" s="171" t="s">
        <v>58</v>
      </c>
      <c r="B106" s="172" t="s">
        <v>59</v>
      </c>
      <c r="C106" s="172"/>
      <c r="D106" s="85">
        <v>4</v>
      </c>
      <c r="E106" s="173"/>
      <c r="F106" s="174"/>
      <c r="G106" s="173"/>
      <c r="H106" s="175"/>
      <c r="I106" s="173"/>
      <c r="J106" s="174"/>
      <c r="K106" s="173"/>
      <c r="L106" s="175"/>
      <c r="M106" s="173"/>
      <c r="N106" s="174"/>
      <c r="O106" s="173"/>
      <c r="Q106" s="185">
        <f t="shared" si="45"/>
        <v>0</v>
      </c>
      <c r="R106" s="186">
        <f t="shared" si="46"/>
        <v>0</v>
      </c>
      <c r="S106" s="187">
        <f t="shared" si="47"/>
        <v>0</v>
      </c>
      <c r="T106" s="188">
        <f t="shared" si="48"/>
        <v>0</v>
      </c>
      <c r="U106" s="189">
        <f t="shared" si="49"/>
        <v>0</v>
      </c>
      <c r="V106" s="189">
        <f t="shared" si="50"/>
        <v>0</v>
      </c>
      <c r="W106" s="190">
        <f t="shared" si="51"/>
        <v>0</v>
      </c>
      <c r="X106" s="191">
        <f t="shared" si="52"/>
        <v>0</v>
      </c>
      <c r="Y106" s="192">
        <f t="shared" si="53"/>
        <v>0</v>
      </c>
    </row>
    <row r="107" spans="1:25" ht="12.75">
      <c r="A107" s="171" t="s">
        <v>60</v>
      </c>
      <c r="B107" s="172" t="s">
        <v>61</v>
      </c>
      <c r="C107" s="172"/>
      <c r="D107" s="85">
        <v>5</v>
      </c>
      <c r="E107" s="173"/>
      <c r="F107" s="174"/>
      <c r="G107" s="173"/>
      <c r="H107" s="175"/>
      <c r="I107" s="173"/>
      <c r="J107" s="174"/>
      <c r="K107" s="173"/>
      <c r="L107" s="175"/>
      <c r="M107" s="237"/>
      <c r="N107" s="174"/>
      <c r="O107" s="173"/>
      <c r="Q107" s="185">
        <f t="shared" si="45"/>
        <v>0</v>
      </c>
      <c r="R107" s="186">
        <f t="shared" si="46"/>
        <v>0</v>
      </c>
      <c r="S107" s="187">
        <f t="shared" si="47"/>
        <v>0</v>
      </c>
      <c r="T107" s="188">
        <f t="shared" si="48"/>
        <v>0</v>
      </c>
      <c r="U107" s="189">
        <f t="shared" si="49"/>
        <v>0</v>
      </c>
      <c r="V107" s="189">
        <f t="shared" si="50"/>
        <v>0</v>
      </c>
      <c r="W107" s="190">
        <f t="shared" si="51"/>
        <v>0</v>
      </c>
      <c r="X107" s="191">
        <f t="shared" si="52"/>
        <v>0</v>
      </c>
      <c r="Y107" s="192">
        <f t="shared" si="53"/>
        <v>0</v>
      </c>
    </row>
    <row r="108" spans="1:25" ht="12.75">
      <c r="A108" s="171" t="s">
        <v>62</v>
      </c>
      <c r="B108" s="172" t="s">
        <v>63</v>
      </c>
      <c r="C108" s="172"/>
      <c r="D108" s="85">
        <v>5</v>
      </c>
      <c r="E108" s="173"/>
      <c r="F108" s="174"/>
      <c r="G108" s="173"/>
      <c r="H108" s="175"/>
      <c r="I108" s="173"/>
      <c r="J108" s="174"/>
      <c r="K108" s="173"/>
      <c r="L108" s="175"/>
      <c r="M108" s="237"/>
      <c r="N108" s="174"/>
      <c r="O108" s="173"/>
      <c r="Q108" s="185">
        <f t="shared" si="45"/>
        <v>0</v>
      </c>
      <c r="R108" s="186">
        <f t="shared" si="46"/>
        <v>0</v>
      </c>
      <c r="S108" s="187">
        <f t="shared" si="47"/>
        <v>0</v>
      </c>
      <c r="T108" s="188">
        <f t="shared" si="48"/>
        <v>0</v>
      </c>
      <c r="U108" s="189">
        <f t="shared" si="49"/>
        <v>0</v>
      </c>
      <c r="V108" s="189">
        <f t="shared" si="50"/>
        <v>0</v>
      </c>
      <c r="W108" s="190">
        <f t="shared" si="51"/>
        <v>0</v>
      </c>
      <c r="X108" s="191">
        <f t="shared" si="52"/>
        <v>0</v>
      </c>
      <c r="Y108" s="192">
        <f t="shared" si="53"/>
        <v>0</v>
      </c>
    </row>
    <row r="109" spans="1:25" ht="13.5">
      <c r="A109" s="171" t="s">
        <v>64</v>
      </c>
      <c r="B109" s="172" t="s">
        <v>65</v>
      </c>
      <c r="C109" s="172"/>
      <c r="D109" s="85">
        <v>5</v>
      </c>
      <c r="E109" s="173"/>
      <c r="F109" s="174"/>
      <c r="G109" s="173"/>
      <c r="H109" s="175"/>
      <c r="I109" s="173"/>
      <c r="J109" s="174"/>
      <c r="K109" s="173"/>
      <c r="L109" s="175"/>
      <c r="M109" s="237"/>
      <c r="N109" s="174"/>
      <c r="O109" s="173"/>
      <c r="Q109" s="185">
        <f t="shared" si="45"/>
        <v>0</v>
      </c>
      <c r="R109" s="186">
        <f t="shared" si="46"/>
        <v>0</v>
      </c>
      <c r="S109" s="187">
        <f t="shared" si="47"/>
        <v>0</v>
      </c>
      <c r="T109" s="188">
        <f t="shared" si="48"/>
        <v>0</v>
      </c>
      <c r="U109" s="189">
        <f t="shared" si="49"/>
        <v>0</v>
      </c>
      <c r="V109" s="189">
        <f t="shared" si="50"/>
        <v>0</v>
      </c>
      <c r="W109" s="190">
        <f t="shared" si="51"/>
        <v>0</v>
      </c>
      <c r="X109" s="191">
        <f t="shared" si="52"/>
        <v>0</v>
      </c>
      <c r="Y109" s="192">
        <f t="shared" si="53"/>
        <v>0</v>
      </c>
    </row>
    <row r="110" spans="1:25" ht="13.5">
      <c r="A110" s="194" t="s">
        <v>66</v>
      </c>
      <c r="B110" s="194"/>
      <c r="C110" s="194"/>
      <c r="D110" s="194"/>
      <c r="E110" s="195">
        <f>+Q110</f>
        <v>0</v>
      </c>
      <c r="F110" s="195">
        <f>+R110</f>
        <v>0</v>
      </c>
      <c r="G110" s="195">
        <f>+S110</f>
        <v>0</v>
      </c>
      <c r="H110" s="196"/>
      <c r="I110" s="197">
        <f>+T110</f>
        <v>0</v>
      </c>
      <c r="J110" s="197">
        <f>+U110</f>
        <v>0</v>
      </c>
      <c r="K110" s="197">
        <f>+V110</f>
        <v>0</v>
      </c>
      <c r="L110" s="196"/>
      <c r="M110" s="197">
        <f>+W110</f>
        <v>0</v>
      </c>
      <c r="N110" s="197">
        <f>+X110</f>
        <v>0</v>
      </c>
      <c r="O110" s="197">
        <f>+Y110</f>
        <v>0</v>
      </c>
      <c r="Q110" s="231">
        <f>SUM(Q99:Q109)</f>
        <v>0</v>
      </c>
      <c r="R110" s="232">
        <f>SUM(R99:R109)</f>
        <v>0</v>
      </c>
      <c r="S110" s="232">
        <f>SUM(S99:S109)</f>
        <v>0</v>
      </c>
      <c r="T110" s="231">
        <f>SUM(T99:T109)</f>
        <v>0</v>
      </c>
      <c r="U110" s="232">
        <f>SUM(U99:U109)</f>
        <v>0</v>
      </c>
      <c r="V110" s="232">
        <f>SUM(V99:V109)</f>
        <v>0</v>
      </c>
      <c r="W110" s="233">
        <f>SUM(W99:W109)</f>
        <v>0</v>
      </c>
      <c r="X110" s="234">
        <f>SUM(X99:X109)</f>
        <v>0</v>
      </c>
      <c r="Y110" s="234">
        <f>SUM(Y99:Y109)</f>
        <v>0</v>
      </c>
    </row>
    <row r="111" spans="17:26" ht="14.25" customHeight="1">
      <c r="Q111" s="207" t="s">
        <v>67</v>
      </c>
      <c r="R111" s="208"/>
      <c r="S111" s="209">
        <f>+(S110+R110+Q110)/3</f>
        <v>0</v>
      </c>
      <c r="T111" s="210" t="s">
        <v>68</v>
      </c>
      <c r="U111" s="210"/>
      <c r="V111" s="209">
        <f>+(V110+U110+T110)/3</f>
        <v>0</v>
      </c>
      <c r="W111" s="207" t="s">
        <v>69</v>
      </c>
      <c r="X111" s="211"/>
      <c r="Y111" s="209">
        <f>+(Y110+X110+W110)/3</f>
        <v>0</v>
      </c>
      <c r="Z111" s="29"/>
    </row>
    <row r="112" spans="3:26" ht="18" customHeight="1">
      <c r="C112" s="228"/>
      <c r="R112" s="136"/>
      <c r="S112" s="215" t="s">
        <v>70</v>
      </c>
      <c r="T112" s="216"/>
      <c r="U112" s="216"/>
      <c r="V112" s="217"/>
      <c r="W112" s="218"/>
      <c r="X112" s="218"/>
      <c r="Y112" s="219">
        <f>+SUM(S111+V111+Y111)-MIN(S111,V111,Y111)</f>
        <v>0</v>
      </c>
      <c r="Z112" s="29"/>
    </row>
    <row r="113" spans="1:26" ht="15.75">
      <c r="A113" s="213" t="s">
        <v>38</v>
      </c>
      <c r="B113" s="213"/>
      <c r="C113" s="214">
        <f>+'INGRESO DATOS'!B34</f>
        <v>7</v>
      </c>
      <c r="Q113" s="29"/>
      <c r="R113" s="29"/>
      <c r="S113" s="102"/>
      <c r="T113" s="102"/>
      <c r="U113" s="102"/>
      <c r="V113" s="235"/>
      <c r="W113" s="102"/>
      <c r="X113" s="102"/>
      <c r="Y113" s="102"/>
      <c r="Z113" s="29"/>
    </row>
    <row r="114" spans="1:25" ht="15.75">
      <c r="A114" s="159">
        <f>+'INGRESO DATOS'!C34</f>
        <v>0</v>
      </c>
      <c r="B114" s="159"/>
      <c r="C114" s="160">
        <f>+'INGRESO DATOS'!D34</f>
        <v>0</v>
      </c>
      <c r="E114" s="221"/>
      <c r="F114" s="157"/>
      <c r="G114" s="157"/>
      <c r="H114" s="158"/>
      <c r="I114" s="157"/>
      <c r="J114" s="157"/>
      <c r="K114" s="157"/>
      <c r="L114" s="29"/>
      <c r="M114" s="157"/>
      <c r="N114" s="157"/>
      <c r="O114" s="157"/>
      <c r="Q114" s="236"/>
      <c r="R114" s="236"/>
      <c r="S114" s="157"/>
      <c r="T114" s="157"/>
      <c r="U114" s="157"/>
      <c r="V114" s="157"/>
      <c r="W114" s="157"/>
      <c r="X114" s="157"/>
      <c r="Y114" s="157"/>
    </row>
    <row r="115" spans="1:25" ht="13.5">
      <c r="A115" s="163" t="s">
        <v>39</v>
      </c>
      <c r="B115" s="164" t="s">
        <v>40</v>
      </c>
      <c r="C115" s="164"/>
      <c r="D115" s="165" t="s">
        <v>41</v>
      </c>
      <c r="E115" s="166" t="s">
        <v>42</v>
      </c>
      <c r="F115" s="166"/>
      <c r="G115" s="166"/>
      <c r="H115" s="167"/>
      <c r="I115" s="168" t="s">
        <v>42</v>
      </c>
      <c r="J115" s="168"/>
      <c r="K115" s="168"/>
      <c r="L115" s="167"/>
      <c r="M115" s="169" t="s">
        <v>42</v>
      </c>
      <c r="N115" s="169"/>
      <c r="O115" s="169"/>
      <c r="Q115" s="170" t="s">
        <v>43</v>
      </c>
      <c r="R115" s="170"/>
      <c r="S115" s="170"/>
      <c r="T115" s="170"/>
      <c r="U115" s="170"/>
      <c r="V115" s="170"/>
      <c r="W115" s="170"/>
      <c r="X115" s="170"/>
      <c r="Y115" s="170"/>
    </row>
    <row r="116" spans="1:27" ht="12.75">
      <c r="A116" s="171" t="s">
        <v>44</v>
      </c>
      <c r="B116" s="172" t="s">
        <v>45</v>
      </c>
      <c r="C116" s="172"/>
      <c r="D116" s="85">
        <v>0</v>
      </c>
      <c r="E116" s="173"/>
      <c r="F116" s="174"/>
      <c r="G116" s="173"/>
      <c r="H116" s="175"/>
      <c r="I116" s="173"/>
      <c r="J116" s="174"/>
      <c r="K116" s="173"/>
      <c r="L116" s="175"/>
      <c r="M116" s="173"/>
      <c r="N116" s="174"/>
      <c r="O116" s="173"/>
      <c r="Q116" s="176">
        <f aca="true" t="shared" si="54" ref="Q116:Q126">+E116*$D116</f>
        <v>0</v>
      </c>
      <c r="R116" s="177">
        <f aca="true" t="shared" si="55" ref="R116:R126">+F116*$D116</f>
        <v>0</v>
      </c>
      <c r="S116" s="178">
        <f aca="true" t="shared" si="56" ref="S116:S126">+G116*$D116</f>
        <v>0</v>
      </c>
      <c r="T116" s="179">
        <f aca="true" t="shared" si="57" ref="T116:T126">+I116*$D116</f>
        <v>0</v>
      </c>
      <c r="U116" s="180">
        <f aca="true" t="shared" si="58" ref="U116:U126">+J116*$D116</f>
        <v>0</v>
      </c>
      <c r="V116" s="180">
        <f aca="true" t="shared" si="59" ref="V116:V126">+K116*$D116</f>
        <v>0</v>
      </c>
      <c r="W116" s="181">
        <f aca="true" t="shared" si="60" ref="W116:W126">+M116*$D116</f>
        <v>0</v>
      </c>
      <c r="X116" s="182">
        <f aca="true" t="shared" si="61" ref="X116:X126">+N116*$D116</f>
        <v>0</v>
      </c>
      <c r="Y116" s="183">
        <f aca="true" t="shared" si="62" ref="Y116:Y126">+O116*$D116</f>
        <v>0</v>
      </c>
      <c r="AA116" s="184"/>
    </row>
    <row r="117" spans="1:25" ht="12.75">
      <c r="A117" s="171" t="s">
        <v>46</v>
      </c>
      <c r="B117" s="172" t="s">
        <v>47</v>
      </c>
      <c r="C117" s="172"/>
      <c r="D117" s="85">
        <v>2</v>
      </c>
      <c r="E117" s="173"/>
      <c r="F117" s="174"/>
      <c r="G117" s="173"/>
      <c r="H117" s="175"/>
      <c r="I117" s="173"/>
      <c r="J117" s="174"/>
      <c r="K117" s="173"/>
      <c r="L117" s="175"/>
      <c r="M117" s="173"/>
      <c r="N117" s="174"/>
      <c r="O117" s="173"/>
      <c r="Q117" s="185">
        <f t="shared" si="54"/>
        <v>0</v>
      </c>
      <c r="R117" s="186">
        <f t="shared" si="55"/>
        <v>0</v>
      </c>
      <c r="S117" s="187">
        <f t="shared" si="56"/>
        <v>0</v>
      </c>
      <c r="T117" s="188">
        <f t="shared" si="57"/>
        <v>0</v>
      </c>
      <c r="U117" s="189">
        <f t="shared" si="58"/>
        <v>0</v>
      </c>
      <c r="V117" s="189">
        <f t="shared" si="59"/>
        <v>0</v>
      </c>
      <c r="W117" s="190">
        <f t="shared" si="60"/>
        <v>0</v>
      </c>
      <c r="X117" s="191">
        <f t="shared" si="61"/>
        <v>0</v>
      </c>
      <c r="Y117" s="192">
        <f t="shared" si="62"/>
        <v>0</v>
      </c>
    </row>
    <row r="118" spans="1:25" ht="12.75">
      <c r="A118" s="171" t="s">
        <v>48</v>
      </c>
      <c r="B118" s="172" t="s">
        <v>49</v>
      </c>
      <c r="C118" s="172"/>
      <c r="D118" s="85">
        <v>5</v>
      </c>
      <c r="E118" s="173"/>
      <c r="F118" s="174"/>
      <c r="G118" s="173"/>
      <c r="H118" s="175"/>
      <c r="I118" s="173"/>
      <c r="J118" s="174"/>
      <c r="K118" s="173"/>
      <c r="L118" s="175"/>
      <c r="M118" s="173"/>
      <c r="N118" s="174"/>
      <c r="O118" s="173"/>
      <c r="Q118" s="185">
        <f t="shared" si="54"/>
        <v>0</v>
      </c>
      <c r="R118" s="186">
        <f t="shared" si="55"/>
        <v>0</v>
      </c>
      <c r="S118" s="187">
        <f t="shared" si="56"/>
        <v>0</v>
      </c>
      <c r="T118" s="188">
        <f t="shared" si="57"/>
        <v>0</v>
      </c>
      <c r="U118" s="189">
        <f t="shared" si="58"/>
        <v>0</v>
      </c>
      <c r="V118" s="189">
        <f t="shared" si="59"/>
        <v>0</v>
      </c>
      <c r="W118" s="190">
        <f t="shared" si="60"/>
        <v>0</v>
      </c>
      <c r="X118" s="191">
        <f t="shared" si="61"/>
        <v>0</v>
      </c>
      <c r="Y118" s="192">
        <f t="shared" si="62"/>
        <v>0</v>
      </c>
    </row>
    <row r="119" spans="1:25" ht="12.75">
      <c r="A119" s="171" t="s">
        <v>50</v>
      </c>
      <c r="B119" s="172" t="s">
        <v>51</v>
      </c>
      <c r="C119" s="172"/>
      <c r="D119" s="85">
        <v>4</v>
      </c>
      <c r="E119" s="173"/>
      <c r="F119" s="174"/>
      <c r="G119" s="173"/>
      <c r="H119" s="175"/>
      <c r="I119" s="173"/>
      <c r="J119" s="174"/>
      <c r="K119" s="173"/>
      <c r="L119" s="175"/>
      <c r="M119" s="173"/>
      <c r="N119" s="174"/>
      <c r="O119" s="173"/>
      <c r="Q119" s="185">
        <f t="shared" si="54"/>
        <v>0</v>
      </c>
      <c r="R119" s="186">
        <f t="shared" si="55"/>
        <v>0</v>
      </c>
      <c r="S119" s="187">
        <f t="shared" si="56"/>
        <v>0</v>
      </c>
      <c r="T119" s="188">
        <f t="shared" si="57"/>
        <v>0</v>
      </c>
      <c r="U119" s="189">
        <f t="shared" si="58"/>
        <v>0</v>
      </c>
      <c r="V119" s="189">
        <f t="shared" si="59"/>
        <v>0</v>
      </c>
      <c r="W119" s="190">
        <f t="shared" si="60"/>
        <v>0</v>
      </c>
      <c r="X119" s="191">
        <f t="shared" si="61"/>
        <v>0</v>
      </c>
      <c r="Y119" s="192">
        <f t="shared" si="62"/>
        <v>0</v>
      </c>
    </row>
    <row r="120" spans="1:25" ht="12.75">
      <c r="A120" s="171" t="s">
        <v>52</v>
      </c>
      <c r="B120" s="172" t="s">
        <v>53</v>
      </c>
      <c r="C120" s="172"/>
      <c r="D120" s="85">
        <v>2</v>
      </c>
      <c r="E120" s="173"/>
      <c r="F120" s="174"/>
      <c r="G120" s="173"/>
      <c r="H120" s="175"/>
      <c r="I120" s="173"/>
      <c r="J120" s="174"/>
      <c r="K120" s="173"/>
      <c r="L120" s="175"/>
      <c r="M120" s="173"/>
      <c r="N120" s="174"/>
      <c r="O120" s="173"/>
      <c r="Q120" s="185">
        <f t="shared" si="54"/>
        <v>0</v>
      </c>
      <c r="R120" s="186">
        <f t="shared" si="55"/>
        <v>0</v>
      </c>
      <c r="S120" s="187">
        <f t="shared" si="56"/>
        <v>0</v>
      </c>
      <c r="T120" s="188">
        <f t="shared" si="57"/>
        <v>0</v>
      </c>
      <c r="U120" s="189">
        <f t="shared" si="58"/>
        <v>0</v>
      </c>
      <c r="V120" s="189">
        <f t="shared" si="59"/>
        <v>0</v>
      </c>
      <c r="W120" s="190">
        <f t="shared" si="60"/>
        <v>0</v>
      </c>
      <c r="X120" s="191">
        <f t="shared" si="61"/>
        <v>0</v>
      </c>
      <c r="Y120" s="192">
        <f t="shared" si="62"/>
        <v>0</v>
      </c>
    </row>
    <row r="121" spans="1:25" ht="12.75">
      <c r="A121" s="171" t="s">
        <v>54</v>
      </c>
      <c r="B121" s="172" t="s">
        <v>55</v>
      </c>
      <c r="C121" s="172"/>
      <c r="D121" s="85">
        <v>4</v>
      </c>
      <c r="E121" s="173"/>
      <c r="F121" s="174"/>
      <c r="G121" s="173"/>
      <c r="H121" s="175"/>
      <c r="I121" s="173"/>
      <c r="J121" s="174"/>
      <c r="K121" s="173"/>
      <c r="L121" s="175"/>
      <c r="M121" s="173"/>
      <c r="N121" s="174"/>
      <c r="O121" s="173"/>
      <c r="Q121" s="185">
        <f t="shared" si="54"/>
        <v>0</v>
      </c>
      <c r="R121" s="186">
        <f t="shared" si="55"/>
        <v>0</v>
      </c>
      <c r="S121" s="187">
        <f t="shared" si="56"/>
        <v>0</v>
      </c>
      <c r="T121" s="188">
        <f t="shared" si="57"/>
        <v>0</v>
      </c>
      <c r="U121" s="189">
        <f t="shared" si="58"/>
        <v>0</v>
      </c>
      <c r="V121" s="189">
        <f t="shared" si="59"/>
        <v>0</v>
      </c>
      <c r="W121" s="190">
        <f t="shared" si="60"/>
        <v>0</v>
      </c>
      <c r="X121" s="191">
        <f t="shared" si="61"/>
        <v>0</v>
      </c>
      <c r="Y121" s="192">
        <f t="shared" si="62"/>
        <v>0</v>
      </c>
    </row>
    <row r="122" spans="1:25" ht="12.75">
      <c r="A122" s="171" t="s">
        <v>56</v>
      </c>
      <c r="B122" s="172" t="s">
        <v>57</v>
      </c>
      <c r="C122" s="172"/>
      <c r="D122" s="85">
        <v>6</v>
      </c>
      <c r="E122" s="173"/>
      <c r="F122" s="174"/>
      <c r="G122" s="173"/>
      <c r="H122" s="175"/>
      <c r="I122" s="237"/>
      <c r="J122" s="174"/>
      <c r="K122" s="173"/>
      <c r="L122" s="175"/>
      <c r="M122" s="173"/>
      <c r="N122" s="174"/>
      <c r="O122" s="173"/>
      <c r="Q122" s="185">
        <f t="shared" si="54"/>
        <v>0</v>
      </c>
      <c r="R122" s="186">
        <f t="shared" si="55"/>
        <v>0</v>
      </c>
      <c r="S122" s="187">
        <f t="shared" si="56"/>
        <v>0</v>
      </c>
      <c r="T122" s="188">
        <f t="shared" si="57"/>
        <v>0</v>
      </c>
      <c r="U122" s="189">
        <f t="shared" si="58"/>
        <v>0</v>
      </c>
      <c r="V122" s="189">
        <f t="shared" si="59"/>
        <v>0</v>
      </c>
      <c r="W122" s="190">
        <f t="shared" si="60"/>
        <v>0</v>
      </c>
      <c r="X122" s="191">
        <f t="shared" si="61"/>
        <v>0</v>
      </c>
      <c r="Y122" s="192">
        <f t="shared" si="62"/>
        <v>0</v>
      </c>
    </row>
    <row r="123" spans="1:25" ht="12.75">
      <c r="A123" s="171" t="s">
        <v>58</v>
      </c>
      <c r="B123" s="172" t="s">
        <v>59</v>
      </c>
      <c r="C123" s="172"/>
      <c r="D123" s="85">
        <v>4</v>
      </c>
      <c r="E123" s="173"/>
      <c r="F123" s="174"/>
      <c r="G123" s="173"/>
      <c r="H123" s="175"/>
      <c r="I123" s="237"/>
      <c r="J123" s="174"/>
      <c r="K123" s="173"/>
      <c r="L123" s="175"/>
      <c r="M123" s="173"/>
      <c r="N123" s="174"/>
      <c r="O123" s="173"/>
      <c r="Q123" s="185">
        <f t="shared" si="54"/>
        <v>0</v>
      </c>
      <c r="R123" s="186">
        <f t="shared" si="55"/>
        <v>0</v>
      </c>
      <c r="S123" s="187">
        <f t="shared" si="56"/>
        <v>0</v>
      </c>
      <c r="T123" s="188">
        <f t="shared" si="57"/>
        <v>0</v>
      </c>
      <c r="U123" s="189">
        <f t="shared" si="58"/>
        <v>0</v>
      </c>
      <c r="V123" s="189">
        <f t="shared" si="59"/>
        <v>0</v>
      </c>
      <c r="W123" s="190">
        <f t="shared" si="60"/>
        <v>0</v>
      </c>
      <c r="X123" s="191">
        <f t="shared" si="61"/>
        <v>0</v>
      </c>
      <c r="Y123" s="192">
        <f t="shared" si="62"/>
        <v>0</v>
      </c>
    </row>
    <row r="124" spans="1:27" ht="12.75">
      <c r="A124" s="171" t="s">
        <v>60</v>
      </c>
      <c r="B124" s="172" t="s">
        <v>61</v>
      </c>
      <c r="C124" s="172"/>
      <c r="D124" s="85">
        <v>5</v>
      </c>
      <c r="E124" s="173"/>
      <c r="F124" s="174"/>
      <c r="G124" s="173"/>
      <c r="H124" s="175"/>
      <c r="I124" s="237"/>
      <c r="J124" s="174"/>
      <c r="K124" s="173"/>
      <c r="L124" s="175"/>
      <c r="M124" s="173"/>
      <c r="N124" s="174"/>
      <c r="O124" s="173"/>
      <c r="Q124" s="185">
        <f t="shared" si="54"/>
        <v>0</v>
      </c>
      <c r="R124" s="186">
        <f t="shared" si="55"/>
        <v>0</v>
      </c>
      <c r="S124" s="187">
        <f t="shared" si="56"/>
        <v>0</v>
      </c>
      <c r="T124" s="188">
        <f t="shared" si="57"/>
        <v>0</v>
      </c>
      <c r="U124" s="189">
        <f t="shared" si="58"/>
        <v>0</v>
      </c>
      <c r="V124" s="189">
        <f t="shared" si="59"/>
        <v>0</v>
      </c>
      <c r="W124" s="190">
        <f t="shared" si="60"/>
        <v>0</v>
      </c>
      <c r="X124" s="191">
        <f t="shared" si="61"/>
        <v>0</v>
      </c>
      <c r="Y124" s="192">
        <f t="shared" si="62"/>
        <v>0</v>
      </c>
      <c r="AA124" s="193"/>
    </row>
    <row r="125" spans="1:27" ht="12.75">
      <c r="A125" s="171" t="s">
        <v>62</v>
      </c>
      <c r="B125" s="172" t="s">
        <v>63</v>
      </c>
      <c r="C125" s="172"/>
      <c r="D125" s="85">
        <v>5</v>
      </c>
      <c r="E125" s="173"/>
      <c r="F125" s="174"/>
      <c r="G125" s="173"/>
      <c r="H125" s="175"/>
      <c r="I125" s="237"/>
      <c r="J125" s="174"/>
      <c r="K125" s="173"/>
      <c r="L125" s="175"/>
      <c r="M125" s="173"/>
      <c r="N125" s="174"/>
      <c r="O125" s="173"/>
      <c r="Q125" s="185">
        <f t="shared" si="54"/>
        <v>0</v>
      </c>
      <c r="R125" s="186">
        <f t="shared" si="55"/>
        <v>0</v>
      </c>
      <c r="S125" s="187">
        <f t="shared" si="56"/>
        <v>0</v>
      </c>
      <c r="T125" s="188">
        <f t="shared" si="57"/>
        <v>0</v>
      </c>
      <c r="U125" s="189">
        <f t="shared" si="58"/>
        <v>0</v>
      </c>
      <c r="V125" s="189">
        <f t="shared" si="59"/>
        <v>0</v>
      </c>
      <c r="W125" s="190">
        <f t="shared" si="60"/>
        <v>0</v>
      </c>
      <c r="X125" s="191">
        <f t="shared" si="61"/>
        <v>0</v>
      </c>
      <c r="Y125" s="192">
        <f t="shared" si="62"/>
        <v>0</v>
      </c>
      <c r="AA125" s="193"/>
    </row>
    <row r="126" spans="1:27" ht="13.5">
      <c r="A126" s="171" t="s">
        <v>64</v>
      </c>
      <c r="B126" s="172" t="s">
        <v>65</v>
      </c>
      <c r="C126" s="172"/>
      <c r="D126" s="85">
        <v>5</v>
      </c>
      <c r="E126" s="173"/>
      <c r="F126" s="174"/>
      <c r="G126" s="173"/>
      <c r="H126" s="175"/>
      <c r="I126" s="237"/>
      <c r="J126" s="174"/>
      <c r="K126" s="173"/>
      <c r="L126" s="175"/>
      <c r="M126" s="173"/>
      <c r="N126" s="174"/>
      <c r="O126" s="173"/>
      <c r="Q126" s="185">
        <f t="shared" si="54"/>
        <v>0</v>
      </c>
      <c r="R126" s="186">
        <f t="shared" si="55"/>
        <v>0</v>
      </c>
      <c r="S126" s="187">
        <f t="shared" si="56"/>
        <v>0</v>
      </c>
      <c r="T126" s="188">
        <f t="shared" si="57"/>
        <v>0</v>
      </c>
      <c r="U126" s="189">
        <f t="shared" si="58"/>
        <v>0</v>
      </c>
      <c r="V126" s="189">
        <f t="shared" si="59"/>
        <v>0</v>
      </c>
      <c r="W126" s="190">
        <f t="shared" si="60"/>
        <v>0</v>
      </c>
      <c r="X126" s="191">
        <f t="shared" si="61"/>
        <v>0</v>
      </c>
      <c r="Y126" s="192">
        <f t="shared" si="62"/>
        <v>0</v>
      </c>
      <c r="AA126" s="193"/>
    </row>
    <row r="127" spans="1:25" ht="13.5">
      <c r="A127" s="194" t="s">
        <v>66</v>
      </c>
      <c r="B127" s="194"/>
      <c r="C127" s="194"/>
      <c r="D127" s="194"/>
      <c r="E127" s="195">
        <f>+Q127</f>
        <v>0</v>
      </c>
      <c r="F127" s="195">
        <f>+R127</f>
        <v>0</v>
      </c>
      <c r="G127" s="195">
        <f>+S127</f>
        <v>0</v>
      </c>
      <c r="H127" s="196"/>
      <c r="I127" s="197">
        <f>+T127</f>
        <v>0</v>
      </c>
      <c r="J127" s="197">
        <f>+U127</f>
        <v>0</v>
      </c>
      <c r="K127" s="197">
        <f>+V127</f>
        <v>0</v>
      </c>
      <c r="L127" s="196"/>
      <c r="M127" s="197">
        <f>+W127</f>
        <v>0</v>
      </c>
      <c r="N127" s="197">
        <f>+X127</f>
        <v>0</v>
      </c>
      <c r="O127" s="197">
        <f>+Y127</f>
        <v>0</v>
      </c>
      <c r="Q127" s="231">
        <f>SUM(Q116:Q126)</f>
        <v>0</v>
      </c>
      <c r="R127" s="232">
        <f>SUM(R116:R126)</f>
        <v>0</v>
      </c>
      <c r="S127" s="232">
        <f>SUM(S116:S126)</f>
        <v>0</v>
      </c>
      <c r="T127" s="231">
        <f>SUM(T116:T126)</f>
        <v>0</v>
      </c>
      <c r="U127" s="232">
        <f>SUM(U116:U126)</f>
        <v>0</v>
      </c>
      <c r="V127" s="232">
        <f>SUM(V116:V126)</f>
        <v>0</v>
      </c>
      <c r="W127" s="233">
        <f>SUM(W116:W126)</f>
        <v>0</v>
      </c>
      <c r="X127" s="234">
        <f>SUM(X116:X126)</f>
        <v>0</v>
      </c>
      <c r="Y127" s="234">
        <f>SUM(Y116:Y126)</f>
        <v>0</v>
      </c>
    </row>
    <row r="128" spans="17:27" ht="13.5">
      <c r="Q128" s="207" t="s">
        <v>67</v>
      </c>
      <c r="R128" s="208"/>
      <c r="S128" s="209">
        <f>+(S127+R127+Q127)/3</f>
        <v>0</v>
      </c>
      <c r="T128" s="210" t="s">
        <v>68</v>
      </c>
      <c r="U128" s="210"/>
      <c r="V128" s="209">
        <f>+(V127+U127+T127)/3</f>
        <v>0</v>
      </c>
      <c r="W128" s="207" t="s">
        <v>69</v>
      </c>
      <c r="X128" s="211"/>
      <c r="Y128" s="209">
        <f>+(Y127+X127+W127)/3</f>
        <v>0</v>
      </c>
      <c r="Z128" s="29"/>
      <c r="AA128" s="193"/>
    </row>
    <row r="129" spans="3:27" ht="17.25" customHeight="1">
      <c r="C129" s="228"/>
      <c r="R129" s="136"/>
      <c r="S129" s="215" t="s">
        <v>70</v>
      </c>
      <c r="T129" s="216"/>
      <c r="U129" s="216"/>
      <c r="V129" s="217"/>
      <c r="W129" s="218"/>
      <c r="X129" s="218"/>
      <c r="Y129" s="219">
        <f>+SUM(S128+V128+Y128)-MIN(S128,V128,Y128)</f>
        <v>0</v>
      </c>
      <c r="Z129" s="29"/>
      <c r="AA129" s="193"/>
    </row>
    <row r="130" spans="1:27" ht="15.75">
      <c r="A130" s="213" t="s">
        <v>38</v>
      </c>
      <c r="B130" s="213"/>
      <c r="C130" s="214">
        <f>+'INGRESO DATOS'!B35</f>
        <v>8</v>
      </c>
      <c r="Q130" s="29"/>
      <c r="R130" s="29"/>
      <c r="S130" s="102"/>
      <c r="T130" s="102"/>
      <c r="U130" s="102"/>
      <c r="V130" s="235"/>
      <c r="W130" s="102"/>
      <c r="X130" s="102"/>
      <c r="Y130" s="102"/>
      <c r="Z130" s="29"/>
      <c r="AA130" s="193"/>
    </row>
    <row r="131" spans="1:25" ht="15.75">
      <c r="A131" s="159">
        <f>+'INGRESO DATOS'!C35</f>
        <v>0</v>
      </c>
      <c r="B131" s="159"/>
      <c r="C131" s="160">
        <f>+'INGRESO DATOS'!D35</f>
        <v>0</v>
      </c>
      <c r="E131" s="221"/>
      <c r="F131" s="157"/>
      <c r="G131" s="157"/>
      <c r="H131" s="158"/>
      <c r="I131" s="157"/>
      <c r="J131" s="157"/>
      <c r="K131" s="157"/>
      <c r="L131" s="29"/>
      <c r="M131" s="157"/>
      <c r="N131" s="157"/>
      <c r="O131" s="157"/>
      <c r="Q131" s="236"/>
      <c r="R131" s="236"/>
      <c r="S131" s="157"/>
      <c r="T131" s="157"/>
      <c r="U131" s="157"/>
      <c r="V131" s="157"/>
      <c r="W131" s="157"/>
      <c r="X131" s="157"/>
      <c r="Y131" s="157"/>
    </row>
    <row r="132" spans="1:25" ht="13.5">
      <c r="A132" s="163" t="s">
        <v>39</v>
      </c>
      <c r="B132" s="164" t="s">
        <v>40</v>
      </c>
      <c r="C132" s="164"/>
      <c r="D132" s="165" t="s">
        <v>41</v>
      </c>
      <c r="E132" s="166" t="s">
        <v>42</v>
      </c>
      <c r="F132" s="166"/>
      <c r="G132" s="166"/>
      <c r="H132" s="167"/>
      <c r="I132" s="168" t="s">
        <v>42</v>
      </c>
      <c r="J132" s="168"/>
      <c r="K132" s="168"/>
      <c r="L132" s="167"/>
      <c r="M132" s="169" t="s">
        <v>42</v>
      </c>
      <c r="N132" s="169"/>
      <c r="O132" s="169"/>
      <c r="Q132" s="170" t="s">
        <v>43</v>
      </c>
      <c r="R132" s="170"/>
      <c r="S132" s="170"/>
      <c r="T132" s="170"/>
      <c r="U132" s="170"/>
      <c r="V132" s="170"/>
      <c r="W132" s="170"/>
      <c r="X132" s="170"/>
      <c r="Y132" s="170"/>
    </row>
    <row r="133" spans="1:27" ht="12.75">
      <c r="A133" s="171" t="s">
        <v>44</v>
      </c>
      <c r="B133" s="172" t="s">
        <v>45</v>
      </c>
      <c r="C133" s="172"/>
      <c r="D133" s="85">
        <v>0</v>
      </c>
      <c r="E133" s="173"/>
      <c r="F133" s="174"/>
      <c r="G133" s="173"/>
      <c r="H133" s="175"/>
      <c r="I133" s="173"/>
      <c r="J133" s="174"/>
      <c r="K133" s="173"/>
      <c r="L133" s="175"/>
      <c r="M133" s="173"/>
      <c r="N133" s="174"/>
      <c r="O133" s="173"/>
      <c r="Q133" s="176">
        <f aca="true" t="shared" si="63" ref="Q133:Q143">+E133*$D133</f>
        <v>0</v>
      </c>
      <c r="R133" s="177">
        <f aca="true" t="shared" si="64" ref="R133:R143">+F133*$D133</f>
        <v>0</v>
      </c>
      <c r="S133" s="178">
        <f aca="true" t="shared" si="65" ref="S133:S143">+G133*$D133</f>
        <v>0</v>
      </c>
      <c r="T133" s="179">
        <f aca="true" t="shared" si="66" ref="T133:T143">+I133*$D133</f>
        <v>0</v>
      </c>
      <c r="U133" s="180">
        <f aca="true" t="shared" si="67" ref="U133:U143">+J133*$D133</f>
        <v>0</v>
      </c>
      <c r="V133" s="180">
        <f aca="true" t="shared" si="68" ref="V133:V143">+K133*$D133</f>
        <v>0</v>
      </c>
      <c r="W133" s="181">
        <f aca="true" t="shared" si="69" ref="W133:W143">+M133*$D133</f>
        <v>0</v>
      </c>
      <c r="X133" s="182">
        <f aca="true" t="shared" si="70" ref="X133:X143">+N133*$D133</f>
        <v>0</v>
      </c>
      <c r="Y133" s="183">
        <f aca="true" t="shared" si="71" ref="Y133:Y143">+O133*$D133</f>
        <v>0</v>
      </c>
      <c r="AA133" s="184"/>
    </row>
    <row r="134" spans="1:25" ht="12.75">
      <c r="A134" s="171" t="s">
        <v>46</v>
      </c>
      <c r="B134" s="172" t="s">
        <v>47</v>
      </c>
      <c r="C134" s="172"/>
      <c r="D134" s="85">
        <v>2</v>
      </c>
      <c r="E134" s="173"/>
      <c r="F134" s="174"/>
      <c r="G134" s="173"/>
      <c r="H134" s="175"/>
      <c r="I134" s="173"/>
      <c r="J134" s="174"/>
      <c r="K134" s="173"/>
      <c r="L134" s="175"/>
      <c r="M134" s="173"/>
      <c r="N134" s="174"/>
      <c r="O134" s="173"/>
      <c r="Q134" s="185">
        <f t="shared" si="63"/>
        <v>0</v>
      </c>
      <c r="R134" s="186">
        <f t="shared" si="64"/>
        <v>0</v>
      </c>
      <c r="S134" s="187">
        <f t="shared" si="65"/>
        <v>0</v>
      </c>
      <c r="T134" s="188">
        <f t="shared" si="66"/>
        <v>0</v>
      </c>
      <c r="U134" s="189">
        <f t="shared" si="67"/>
        <v>0</v>
      </c>
      <c r="V134" s="189">
        <f t="shared" si="68"/>
        <v>0</v>
      </c>
      <c r="W134" s="190">
        <f t="shared" si="69"/>
        <v>0</v>
      </c>
      <c r="X134" s="191">
        <f t="shared" si="70"/>
        <v>0</v>
      </c>
      <c r="Y134" s="192">
        <f t="shared" si="71"/>
        <v>0</v>
      </c>
    </row>
    <row r="135" spans="1:25" ht="12.75">
      <c r="A135" s="171" t="s">
        <v>48</v>
      </c>
      <c r="B135" s="172" t="s">
        <v>49</v>
      </c>
      <c r="C135" s="172"/>
      <c r="D135" s="85">
        <v>5</v>
      </c>
      <c r="E135" s="173"/>
      <c r="F135" s="174"/>
      <c r="G135" s="173"/>
      <c r="H135" s="175"/>
      <c r="I135" s="173"/>
      <c r="J135" s="174"/>
      <c r="K135" s="173"/>
      <c r="L135" s="175"/>
      <c r="M135" s="173"/>
      <c r="N135" s="174"/>
      <c r="O135" s="173"/>
      <c r="Q135" s="185">
        <f t="shared" si="63"/>
        <v>0</v>
      </c>
      <c r="R135" s="186">
        <f t="shared" si="64"/>
        <v>0</v>
      </c>
      <c r="S135" s="187">
        <f t="shared" si="65"/>
        <v>0</v>
      </c>
      <c r="T135" s="188">
        <f t="shared" si="66"/>
        <v>0</v>
      </c>
      <c r="U135" s="189">
        <f t="shared" si="67"/>
        <v>0</v>
      </c>
      <c r="V135" s="189">
        <f t="shared" si="68"/>
        <v>0</v>
      </c>
      <c r="W135" s="190">
        <f t="shared" si="69"/>
        <v>0</v>
      </c>
      <c r="X135" s="191">
        <f t="shared" si="70"/>
        <v>0</v>
      </c>
      <c r="Y135" s="192">
        <f t="shared" si="71"/>
        <v>0</v>
      </c>
    </row>
    <row r="136" spans="1:25" ht="12.75">
      <c r="A136" s="171" t="s">
        <v>50</v>
      </c>
      <c r="B136" s="172" t="s">
        <v>51</v>
      </c>
      <c r="C136" s="172"/>
      <c r="D136" s="85">
        <v>4</v>
      </c>
      <c r="E136" s="173"/>
      <c r="F136" s="174"/>
      <c r="G136" s="173"/>
      <c r="H136" s="175"/>
      <c r="I136" s="173"/>
      <c r="J136" s="174"/>
      <c r="K136" s="173"/>
      <c r="L136" s="175"/>
      <c r="M136" s="173"/>
      <c r="N136" s="174"/>
      <c r="O136" s="173"/>
      <c r="Q136" s="185">
        <f t="shared" si="63"/>
        <v>0</v>
      </c>
      <c r="R136" s="186">
        <f t="shared" si="64"/>
        <v>0</v>
      </c>
      <c r="S136" s="187">
        <f t="shared" si="65"/>
        <v>0</v>
      </c>
      <c r="T136" s="188">
        <f t="shared" si="66"/>
        <v>0</v>
      </c>
      <c r="U136" s="189">
        <f t="shared" si="67"/>
        <v>0</v>
      </c>
      <c r="V136" s="189">
        <f t="shared" si="68"/>
        <v>0</v>
      </c>
      <c r="W136" s="190">
        <f t="shared" si="69"/>
        <v>0</v>
      </c>
      <c r="X136" s="191">
        <f t="shared" si="70"/>
        <v>0</v>
      </c>
      <c r="Y136" s="192">
        <f t="shared" si="71"/>
        <v>0</v>
      </c>
    </row>
    <row r="137" spans="1:25" ht="12.75">
      <c r="A137" s="171" t="s">
        <v>52</v>
      </c>
      <c r="B137" s="172" t="s">
        <v>53</v>
      </c>
      <c r="C137" s="172"/>
      <c r="D137" s="85">
        <v>2</v>
      </c>
      <c r="E137" s="237"/>
      <c r="F137" s="174"/>
      <c r="G137" s="173"/>
      <c r="H137" s="175"/>
      <c r="I137" s="173"/>
      <c r="J137" s="174"/>
      <c r="K137" s="173"/>
      <c r="L137" s="175"/>
      <c r="M137" s="173"/>
      <c r="N137" s="174"/>
      <c r="O137" s="173"/>
      <c r="Q137" s="185">
        <f t="shared" si="63"/>
        <v>0</v>
      </c>
      <c r="R137" s="186">
        <f t="shared" si="64"/>
        <v>0</v>
      </c>
      <c r="S137" s="187">
        <f t="shared" si="65"/>
        <v>0</v>
      </c>
      <c r="T137" s="188">
        <f t="shared" si="66"/>
        <v>0</v>
      </c>
      <c r="U137" s="189">
        <f t="shared" si="67"/>
        <v>0</v>
      </c>
      <c r="V137" s="189">
        <f t="shared" si="68"/>
        <v>0</v>
      </c>
      <c r="W137" s="190">
        <f t="shared" si="69"/>
        <v>0</v>
      </c>
      <c r="X137" s="191">
        <f t="shared" si="70"/>
        <v>0</v>
      </c>
      <c r="Y137" s="192">
        <f t="shared" si="71"/>
        <v>0</v>
      </c>
    </row>
    <row r="138" spans="1:25" ht="12.75">
      <c r="A138" s="171" t="s">
        <v>54</v>
      </c>
      <c r="B138" s="172" t="s">
        <v>55</v>
      </c>
      <c r="C138" s="172"/>
      <c r="D138" s="85">
        <v>4</v>
      </c>
      <c r="E138" s="237"/>
      <c r="F138" s="174"/>
      <c r="G138" s="173"/>
      <c r="H138" s="175"/>
      <c r="I138" s="173"/>
      <c r="J138" s="174"/>
      <c r="K138" s="173"/>
      <c r="L138" s="175"/>
      <c r="M138" s="173"/>
      <c r="N138" s="174"/>
      <c r="O138" s="173"/>
      <c r="Q138" s="185">
        <f t="shared" si="63"/>
        <v>0</v>
      </c>
      <c r="R138" s="186">
        <f t="shared" si="64"/>
        <v>0</v>
      </c>
      <c r="S138" s="187">
        <f t="shared" si="65"/>
        <v>0</v>
      </c>
      <c r="T138" s="188">
        <f t="shared" si="66"/>
        <v>0</v>
      </c>
      <c r="U138" s="189">
        <f t="shared" si="67"/>
        <v>0</v>
      </c>
      <c r="V138" s="189">
        <f t="shared" si="68"/>
        <v>0</v>
      </c>
      <c r="W138" s="190">
        <f t="shared" si="69"/>
        <v>0</v>
      </c>
      <c r="X138" s="191">
        <f t="shared" si="70"/>
        <v>0</v>
      </c>
      <c r="Y138" s="192">
        <f t="shared" si="71"/>
        <v>0</v>
      </c>
    </row>
    <row r="139" spans="1:25" ht="12.75">
      <c r="A139" s="171" t="s">
        <v>56</v>
      </c>
      <c r="B139" s="172" t="s">
        <v>57</v>
      </c>
      <c r="C139" s="172"/>
      <c r="D139" s="85">
        <v>6</v>
      </c>
      <c r="E139" s="237"/>
      <c r="F139" s="174"/>
      <c r="G139" s="173"/>
      <c r="H139" s="175"/>
      <c r="I139" s="173"/>
      <c r="J139" s="174"/>
      <c r="K139" s="173"/>
      <c r="L139" s="175"/>
      <c r="M139" s="173"/>
      <c r="N139" s="174"/>
      <c r="O139" s="173"/>
      <c r="Q139" s="185">
        <f t="shared" si="63"/>
        <v>0</v>
      </c>
      <c r="R139" s="186">
        <f t="shared" si="64"/>
        <v>0</v>
      </c>
      <c r="S139" s="187">
        <f t="shared" si="65"/>
        <v>0</v>
      </c>
      <c r="T139" s="188">
        <f t="shared" si="66"/>
        <v>0</v>
      </c>
      <c r="U139" s="189">
        <f t="shared" si="67"/>
        <v>0</v>
      </c>
      <c r="V139" s="189">
        <f t="shared" si="68"/>
        <v>0</v>
      </c>
      <c r="W139" s="190">
        <f t="shared" si="69"/>
        <v>0</v>
      </c>
      <c r="X139" s="191">
        <f t="shared" si="70"/>
        <v>0</v>
      </c>
      <c r="Y139" s="192">
        <f t="shared" si="71"/>
        <v>0</v>
      </c>
    </row>
    <row r="140" spans="1:25" ht="12.75">
      <c r="A140" s="171" t="s">
        <v>58</v>
      </c>
      <c r="B140" s="172" t="s">
        <v>59</v>
      </c>
      <c r="C140" s="172"/>
      <c r="D140" s="85">
        <v>4</v>
      </c>
      <c r="E140" s="237"/>
      <c r="F140" s="174"/>
      <c r="G140" s="173"/>
      <c r="H140" s="175"/>
      <c r="I140" s="173"/>
      <c r="J140" s="174"/>
      <c r="K140" s="173"/>
      <c r="L140" s="175"/>
      <c r="M140" s="173"/>
      <c r="N140" s="174"/>
      <c r="O140" s="173"/>
      <c r="Q140" s="185">
        <f t="shared" si="63"/>
        <v>0</v>
      </c>
      <c r="R140" s="186">
        <f t="shared" si="64"/>
        <v>0</v>
      </c>
      <c r="S140" s="187">
        <f t="shared" si="65"/>
        <v>0</v>
      </c>
      <c r="T140" s="188">
        <f t="shared" si="66"/>
        <v>0</v>
      </c>
      <c r="U140" s="189">
        <f t="shared" si="67"/>
        <v>0</v>
      </c>
      <c r="V140" s="189">
        <f t="shared" si="68"/>
        <v>0</v>
      </c>
      <c r="W140" s="190">
        <f t="shared" si="69"/>
        <v>0</v>
      </c>
      <c r="X140" s="191">
        <f t="shared" si="70"/>
        <v>0</v>
      </c>
      <c r="Y140" s="192">
        <f t="shared" si="71"/>
        <v>0</v>
      </c>
    </row>
    <row r="141" spans="1:25" ht="12.75">
      <c r="A141" s="171" t="s">
        <v>60</v>
      </c>
      <c r="B141" s="172" t="s">
        <v>61</v>
      </c>
      <c r="C141" s="172"/>
      <c r="D141" s="85">
        <v>5</v>
      </c>
      <c r="E141" s="237"/>
      <c r="F141" s="174"/>
      <c r="G141" s="173"/>
      <c r="H141" s="175"/>
      <c r="I141" s="173"/>
      <c r="J141" s="174"/>
      <c r="K141" s="173"/>
      <c r="L141" s="175"/>
      <c r="M141" s="173"/>
      <c r="N141" s="174"/>
      <c r="O141" s="173"/>
      <c r="Q141" s="185">
        <f t="shared" si="63"/>
        <v>0</v>
      </c>
      <c r="R141" s="186">
        <f t="shared" si="64"/>
        <v>0</v>
      </c>
      <c r="S141" s="187">
        <f t="shared" si="65"/>
        <v>0</v>
      </c>
      <c r="T141" s="188">
        <f t="shared" si="66"/>
        <v>0</v>
      </c>
      <c r="U141" s="189">
        <f t="shared" si="67"/>
        <v>0</v>
      </c>
      <c r="V141" s="189">
        <f t="shared" si="68"/>
        <v>0</v>
      </c>
      <c r="W141" s="190">
        <f t="shared" si="69"/>
        <v>0</v>
      </c>
      <c r="X141" s="191">
        <f t="shared" si="70"/>
        <v>0</v>
      </c>
      <c r="Y141" s="192">
        <f t="shared" si="71"/>
        <v>0</v>
      </c>
    </row>
    <row r="142" spans="1:25" ht="12.75">
      <c r="A142" s="171" t="s">
        <v>62</v>
      </c>
      <c r="B142" s="172" t="s">
        <v>63</v>
      </c>
      <c r="C142" s="172"/>
      <c r="D142" s="85">
        <v>5</v>
      </c>
      <c r="E142" s="237"/>
      <c r="F142" s="174"/>
      <c r="G142" s="173"/>
      <c r="H142" s="175"/>
      <c r="I142" s="173"/>
      <c r="J142" s="174"/>
      <c r="K142" s="173"/>
      <c r="L142" s="175"/>
      <c r="M142" s="173"/>
      <c r="N142" s="174"/>
      <c r="O142" s="173"/>
      <c r="Q142" s="185">
        <f t="shared" si="63"/>
        <v>0</v>
      </c>
      <c r="R142" s="186">
        <f t="shared" si="64"/>
        <v>0</v>
      </c>
      <c r="S142" s="187">
        <f t="shared" si="65"/>
        <v>0</v>
      </c>
      <c r="T142" s="188">
        <f t="shared" si="66"/>
        <v>0</v>
      </c>
      <c r="U142" s="189">
        <f t="shared" si="67"/>
        <v>0</v>
      </c>
      <c r="V142" s="189">
        <f t="shared" si="68"/>
        <v>0</v>
      </c>
      <c r="W142" s="190">
        <f t="shared" si="69"/>
        <v>0</v>
      </c>
      <c r="X142" s="191">
        <f t="shared" si="70"/>
        <v>0</v>
      </c>
      <c r="Y142" s="192">
        <f t="shared" si="71"/>
        <v>0</v>
      </c>
    </row>
    <row r="143" spans="1:25" ht="13.5">
      <c r="A143" s="171" t="s">
        <v>64</v>
      </c>
      <c r="B143" s="172" t="s">
        <v>65</v>
      </c>
      <c r="C143" s="172"/>
      <c r="D143" s="85">
        <v>5</v>
      </c>
      <c r="E143" s="237"/>
      <c r="F143" s="174"/>
      <c r="G143" s="173"/>
      <c r="H143" s="175"/>
      <c r="I143" s="173"/>
      <c r="J143" s="174"/>
      <c r="K143" s="173"/>
      <c r="L143" s="175"/>
      <c r="M143" s="173"/>
      <c r="N143" s="174"/>
      <c r="O143" s="173"/>
      <c r="Q143" s="185">
        <f t="shared" si="63"/>
        <v>0</v>
      </c>
      <c r="R143" s="186">
        <f t="shared" si="64"/>
        <v>0</v>
      </c>
      <c r="S143" s="187">
        <f t="shared" si="65"/>
        <v>0</v>
      </c>
      <c r="T143" s="188">
        <f t="shared" si="66"/>
        <v>0</v>
      </c>
      <c r="U143" s="189">
        <f t="shared" si="67"/>
        <v>0</v>
      </c>
      <c r="V143" s="189">
        <f t="shared" si="68"/>
        <v>0</v>
      </c>
      <c r="W143" s="190">
        <f t="shared" si="69"/>
        <v>0</v>
      </c>
      <c r="X143" s="191">
        <f t="shared" si="70"/>
        <v>0</v>
      </c>
      <c r="Y143" s="192">
        <f t="shared" si="71"/>
        <v>0</v>
      </c>
    </row>
    <row r="144" spans="1:25" ht="13.5">
      <c r="A144" s="194" t="s">
        <v>66</v>
      </c>
      <c r="B144" s="194"/>
      <c r="C144" s="194"/>
      <c r="D144" s="194"/>
      <c r="E144" s="195">
        <f>+Q144</f>
        <v>0</v>
      </c>
      <c r="F144" s="195">
        <f>+R144</f>
        <v>0</v>
      </c>
      <c r="G144" s="195">
        <f>+S144</f>
        <v>0</v>
      </c>
      <c r="H144" s="196"/>
      <c r="I144" s="197">
        <f>+T144</f>
        <v>0</v>
      </c>
      <c r="J144" s="197">
        <f>+U144</f>
        <v>0</v>
      </c>
      <c r="K144" s="197">
        <f>+V144</f>
        <v>0</v>
      </c>
      <c r="L144" s="196"/>
      <c r="M144" s="197">
        <f>+W144</f>
        <v>0</v>
      </c>
      <c r="N144" s="197">
        <f>+X144</f>
        <v>0</v>
      </c>
      <c r="O144" s="197">
        <f>+Y144</f>
        <v>0</v>
      </c>
      <c r="Q144" s="231">
        <f>SUM(Q133:Q143)</f>
        <v>0</v>
      </c>
      <c r="R144" s="232">
        <f>SUM(R133:R143)</f>
        <v>0</v>
      </c>
      <c r="S144" s="232">
        <f>SUM(S133:S143)</f>
        <v>0</v>
      </c>
      <c r="T144" s="231">
        <f>SUM(T133:T143)</f>
        <v>0</v>
      </c>
      <c r="U144" s="232">
        <f>SUM(U133:U143)</f>
        <v>0</v>
      </c>
      <c r="V144" s="232">
        <f>SUM(V133:V143)</f>
        <v>0</v>
      </c>
      <c r="W144" s="233">
        <f>SUM(W133:W143)</f>
        <v>0</v>
      </c>
      <c r="X144" s="234">
        <f>SUM(X133:X143)</f>
        <v>0</v>
      </c>
      <c r="Y144" s="234">
        <f>SUM(Y133:Y143)</f>
        <v>0</v>
      </c>
    </row>
    <row r="145" spans="17:26" ht="13.5">
      <c r="Q145" s="207" t="s">
        <v>67</v>
      </c>
      <c r="R145" s="208"/>
      <c r="S145" s="209">
        <f>+(S144+R144+Q144)/3</f>
        <v>0</v>
      </c>
      <c r="T145" s="210" t="s">
        <v>68</v>
      </c>
      <c r="U145" s="210"/>
      <c r="V145" s="209">
        <f>+(V144+U144+T144)/3</f>
        <v>0</v>
      </c>
      <c r="W145" s="207" t="s">
        <v>69</v>
      </c>
      <c r="X145" s="211"/>
      <c r="Y145" s="209">
        <f>+(Y144+X144+W144)/3</f>
        <v>0</v>
      </c>
      <c r="Z145" s="29"/>
    </row>
    <row r="146" spans="3:26" ht="13.5">
      <c r="C146" s="228"/>
      <c r="R146" s="136"/>
      <c r="S146" s="215" t="s">
        <v>70</v>
      </c>
      <c r="T146" s="216"/>
      <c r="U146" s="216"/>
      <c r="V146" s="217"/>
      <c r="W146" s="218"/>
      <c r="X146" s="218"/>
      <c r="Y146" s="219">
        <f>+SUM(S145+V145+Y145)-MIN(S145,V145,Y145)</f>
        <v>0</v>
      </c>
      <c r="Z146" s="29"/>
    </row>
    <row r="147" spans="1:26" ht="15.75">
      <c r="A147" s="213" t="s">
        <v>38</v>
      </c>
      <c r="B147" s="213"/>
      <c r="C147" s="214">
        <f>+'INGRESO DATOS'!B36</f>
        <v>9</v>
      </c>
      <c r="Q147" s="29"/>
      <c r="R147" s="29"/>
      <c r="S147" s="102"/>
      <c r="T147" s="102"/>
      <c r="U147" s="102"/>
      <c r="V147" s="235"/>
      <c r="W147" s="102"/>
      <c r="X147" s="102"/>
      <c r="Y147" s="102"/>
      <c r="Z147" s="29"/>
    </row>
    <row r="148" spans="1:25" ht="15.75">
      <c r="A148" s="159">
        <f>+'INGRESO DATOS'!C36</f>
        <v>0</v>
      </c>
      <c r="B148" s="159"/>
      <c r="C148" s="220">
        <f>+'INGRESO DATOS'!D36</f>
        <v>0</v>
      </c>
      <c r="E148" s="221"/>
      <c r="F148" s="157"/>
      <c r="G148" s="157"/>
      <c r="H148" s="158"/>
      <c r="I148" s="157"/>
      <c r="J148" s="157"/>
      <c r="K148" s="157"/>
      <c r="L148" s="29"/>
      <c r="M148" s="157"/>
      <c r="N148" s="157"/>
      <c r="O148" s="157"/>
      <c r="Q148" s="236"/>
      <c r="R148" s="236"/>
      <c r="S148" s="157"/>
      <c r="T148" s="157"/>
      <c r="U148" s="157"/>
      <c r="V148" s="157"/>
      <c r="W148" s="157"/>
      <c r="X148" s="157"/>
      <c r="Y148" s="157"/>
    </row>
    <row r="149" spans="1:25" ht="13.5">
      <c r="A149" s="163" t="s">
        <v>39</v>
      </c>
      <c r="B149" s="164" t="s">
        <v>40</v>
      </c>
      <c r="C149" s="164"/>
      <c r="D149" s="165" t="s">
        <v>41</v>
      </c>
      <c r="E149" s="166" t="s">
        <v>42</v>
      </c>
      <c r="F149" s="166"/>
      <c r="G149" s="166"/>
      <c r="H149" s="167"/>
      <c r="I149" s="168" t="s">
        <v>42</v>
      </c>
      <c r="J149" s="168"/>
      <c r="K149" s="168"/>
      <c r="L149" s="167"/>
      <c r="M149" s="169" t="s">
        <v>42</v>
      </c>
      <c r="N149" s="169"/>
      <c r="O149" s="169"/>
      <c r="Q149" s="170" t="s">
        <v>43</v>
      </c>
      <c r="R149" s="170"/>
      <c r="S149" s="170"/>
      <c r="T149" s="170"/>
      <c r="U149" s="170"/>
      <c r="V149" s="170"/>
      <c r="W149" s="170"/>
      <c r="X149" s="170"/>
      <c r="Y149" s="170"/>
    </row>
    <row r="150" spans="1:27" ht="12.75">
      <c r="A150" s="171" t="s">
        <v>44</v>
      </c>
      <c r="B150" s="172" t="s">
        <v>45</v>
      </c>
      <c r="C150" s="172"/>
      <c r="D150" s="85">
        <v>0</v>
      </c>
      <c r="E150" s="173"/>
      <c r="F150" s="174"/>
      <c r="G150" s="173"/>
      <c r="H150" s="175"/>
      <c r="I150" s="173"/>
      <c r="J150" s="174"/>
      <c r="K150" s="173"/>
      <c r="L150" s="175"/>
      <c r="M150" s="173"/>
      <c r="N150" s="174"/>
      <c r="O150" s="173"/>
      <c r="Q150" s="176">
        <f aca="true" t="shared" si="72" ref="Q150:Q160">+E150*$D150</f>
        <v>0</v>
      </c>
      <c r="R150" s="177">
        <f aca="true" t="shared" si="73" ref="R150:R160">+F150*$D150</f>
        <v>0</v>
      </c>
      <c r="S150" s="178">
        <f aca="true" t="shared" si="74" ref="S150:S160">+G150*$D150</f>
        <v>0</v>
      </c>
      <c r="T150" s="179">
        <f aca="true" t="shared" si="75" ref="T150:T160">+I150*$D150</f>
        <v>0</v>
      </c>
      <c r="U150" s="180">
        <f aca="true" t="shared" si="76" ref="U150:U160">+J150*$D150</f>
        <v>0</v>
      </c>
      <c r="V150" s="180">
        <f aca="true" t="shared" si="77" ref="V150:V160">+K150*$D150</f>
        <v>0</v>
      </c>
      <c r="W150" s="181">
        <f aca="true" t="shared" si="78" ref="W150:W160">+M150*$D150</f>
        <v>0</v>
      </c>
      <c r="X150" s="182">
        <f aca="true" t="shared" si="79" ref="X150:X160">+N150*$D150</f>
        <v>0</v>
      </c>
      <c r="Y150" s="183">
        <f aca="true" t="shared" si="80" ref="Y150:Y160">+O150*$D150</f>
        <v>0</v>
      </c>
      <c r="AA150" s="184"/>
    </row>
    <row r="151" spans="1:25" ht="12.75">
      <c r="A151" s="171" t="s">
        <v>46</v>
      </c>
      <c r="B151" s="172" t="s">
        <v>47</v>
      </c>
      <c r="C151" s="172"/>
      <c r="D151" s="85">
        <v>2</v>
      </c>
      <c r="E151" s="173"/>
      <c r="F151" s="174"/>
      <c r="G151" s="173"/>
      <c r="H151" s="175"/>
      <c r="I151" s="173"/>
      <c r="J151" s="174"/>
      <c r="K151" s="173"/>
      <c r="L151" s="175"/>
      <c r="M151" s="173"/>
      <c r="N151" s="174"/>
      <c r="O151" s="173"/>
      <c r="Q151" s="185">
        <f t="shared" si="72"/>
        <v>0</v>
      </c>
      <c r="R151" s="186">
        <f t="shared" si="73"/>
        <v>0</v>
      </c>
      <c r="S151" s="187">
        <f t="shared" si="74"/>
        <v>0</v>
      </c>
      <c r="T151" s="188">
        <f t="shared" si="75"/>
        <v>0</v>
      </c>
      <c r="U151" s="189">
        <f t="shared" si="76"/>
        <v>0</v>
      </c>
      <c r="V151" s="189">
        <f t="shared" si="77"/>
        <v>0</v>
      </c>
      <c r="W151" s="190">
        <f t="shared" si="78"/>
        <v>0</v>
      </c>
      <c r="X151" s="191">
        <f t="shared" si="79"/>
        <v>0</v>
      </c>
      <c r="Y151" s="192">
        <f t="shared" si="80"/>
        <v>0</v>
      </c>
    </row>
    <row r="152" spans="1:25" ht="12.75">
      <c r="A152" s="171" t="s">
        <v>48</v>
      </c>
      <c r="B152" s="172" t="s">
        <v>49</v>
      </c>
      <c r="C152" s="172"/>
      <c r="D152" s="85">
        <v>5</v>
      </c>
      <c r="E152" s="173"/>
      <c r="F152" s="174"/>
      <c r="G152" s="173"/>
      <c r="H152" s="175"/>
      <c r="I152" s="173"/>
      <c r="J152" s="174"/>
      <c r="K152" s="173"/>
      <c r="L152" s="175"/>
      <c r="M152" s="173"/>
      <c r="N152" s="174"/>
      <c r="O152" s="173"/>
      <c r="Q152" s="185">
        <f t="shared" si="72"/>
        <v>0</v>
      </c>
      <c r="R152" s="186">
        <f t="shared" si="73"/>
        <v>0</v>
      </c>
      <c r="S152" s="187">
        <f t="shared" si="74"/>
        <v>0</v>
      </c>
      <c r="T152" s="188">
        <f t="shared" si="75"/>
        <v>0</v>
      </c>
      <c r="U152" s="189">
        <f t="shared" si="76"/>
        <v>0</v>
      </c>
      <c r="V152" s="189">
        <f t="shared" si="77"/>
        <v>0</v>
      </c>
      <c r="W152" s="190">
        <f t="shared" si="78"/>
        <v>0</v>
      </c>
      <c r="X152" s="191">
        <f t="shared" si="79"/>
        <v>0</v>
      </c>
      <c r="Y152" s="192">
        <f t="shared" si="80"/>
        <v>0</v>
      </c>
    </row>
    <row r="153" spans="1:25" ht="12.75">
      <c r="A153" s="171" t="s">
        <v>50</v>
      </c>
      <c r="B153" s="172" t="s">
        <v>51</v>
      </c>
      <c r="C153" s="172"/>
      <c r="D153" s="85">
        <v>4</v>
      </c>
      <c r="E153" s="173"/>
      <c r="F153" s="174"/>
      <c r="G153" s="173"/>
      <c r="H153" s="175"/>
      <c r="I153" s="173"/>
      <c r="J153" s="174"/>
      <c r="K153" s="173"/>
      <c r="L153" s="175"/>
      <c r="M153" s="173"/>
      <c r="N153" s="174"/>
      <c r="O153" s="173"/>
      <c r="Q153" s="185">
        <f t="shared" si="72"/>
        <v>0</v>
      </c>
      <c r="R153" s="186">
        <f t="shared" si="73"/>
        <v>0</v>
      </c>
      <c r="S153" s="187">
        <f t="shared" si="74"/>
        <v>0</v>
      </c>
      <c r="T153" s="188">
        <f t="shared" si="75"/>
        <v>0</v>
      </c>
      <c r="U153" s="189">
        <f t="shared" si="76"/>
        <v>0</v>
      </c>
      <c r="V153" s="189">
        <f t="shared" si="77"/>
        <v>0</v>
      </c>
      <c r="W153" s="190">
        <f t="shared" si="78"/>
        <v>0</v>
      </c>
      <c r="X153" s="191">
        <f t="shared" si="79"/>
        <v>0</v>
      </c>
      <c r="Y153" s="192">
        <f t="shared" si="80"/>
        <v>0</v>
      </c>
    </row>
    <row r="154" spans="1:25" ht="12.75">
      <c r="A154" s="171" t="s">
        <v>52</v>
      </c>
      <c r="B154" s="172" t="s">
        <v>53</v>
      </c>
      <c r="C154" s="172"/>
      <c r="D154" s="85">
        <v>2</v>
      </c>
      <c r="E154" s="173"/>
      <c r="F154" s="174"/>
      <c r="G154" s="173"/>
      <c r="H154" s="175"/>
      <c r="I154" s="173"/>
      <c r="J154" s="174"/>
      <c r="K154" s="173"/>
      <c r="L154" s="175"/>
      <c r="M154" s="173"/>
      <c r="N154" s="174"/>
      <c r="O154" s="173"/>
      <c r="Q154" s="185">
        <f t="shared" si="72"/>
        <v>0</v>
      </c>
      <c r="R154" s="186">
        <f t="shared" si="73"/>
        <v>0</v>
      </c>
      <c r="S154" s="187">
        <f t="shared" si="74"/>
        <v>0</v>
      </c>
      <c r="T154" s="188">
        <f t="shared" si="75"/>
        <v>0</v>
      </c>
      <c r="U154" s="189">
        <f t="shared" si="76"/>
        <v>0</v>
      </c>
      <c r="V154" s="189">
        <f t="shared" si="77"/>
        <v>0</v>
      </c>
      <c r="W154" s="190">
        <f t="shared" si="78"/>
        <v>0</v>
      </c>
      <c r="X154" s="191">
        <f t="shared" si="79"/>
        <v>0</v>
      </c>
      <c r="Y154" s="192">
        <f t="shared" si="80"/>
        <v>0</v>
      </c>
    </row>
    <row r="155" spans="1:25" ht="12.75">
      <c r="A155" s="171" t="s">
        <v>54</v>
      </c>
      <c r="B155" s="172" t="s">
        <v>55</v>
      </c>
      <c r="C155" s="172"/>
      <c r="D155" s="85">
        <v>4</v>
      </c>
      <c r="E155" s="237"/>
      <c r="F155" s="174"/>
      <c r="G155" s="173"/>
      <c r="H155" s="175"/>
      <c r="I155" s="173"/>
      <c r="J155" s="174"/>
      <c r="K155" s="173"/>
      <c r="L155" s="175"/>
      <c r="M155" s="173"/>
      <c r="N155" s="174"/>
      <c r="O155" s="173"/>
      <c r="Q155" s="185">
        <f t="shared" si="72"/>
        <v>0</v>
      </c>
      <c r="R155" s="186">
        <f t="shared" si="73"/>
        <v>0</v>
      </c>
      <c r="S155" s="187">
        <f t="shared" si="74"/>
        <v>0</v>
      </c>
      <c r="T155" s="188">
        <f t="shared" si="75"/>
        <v>0</v>
      </c>
      <c r="U155" s="189">
        <f t="shared" si="76"/>
        <v>0</v>
      </c>
      <c r="V155" s="189">
        <f t="shared" si="77"/>
        <v>0</v>
      </c>
      <c r="W155" s="190">
        <f t="shared" si="78"/>
        <v>0</v>
      </c>
      <c r="X155" s="191">
        <f t="shared" si="79"/>
        <v>0</v>
      </c>
      <c r="Y155" s="192">
        <f t="shared" si="80"/>
        <v>0</v>
      </c>
    </row>
    <row r="156" spans="1:25" ht="12.75">
      <c r="A156" s="171" t="s">
        <v>56</v>
      </c>
      <c r="B156" s="172" t="s">
        <v>57</v>
      </c>
      <c r="C156" s="172"/>
      <c r="D156" s="85">
        <v>6</v>
      </c>
      <c r="E156" s="237"/>
      <c r="F156" s="174"/>
      <c r="G156" s="173"/>
      <c r="H156" s="175"/>
      <c r="I156" s="173"/>
      <c r="J156" s="174"/>
      <c r="K156" s="173"/>
      <c r="L156" s="175"/>
      <c r="M156" s="173"/>
      <c r="N156" s="174"/>
      <c r="O156" s="173"/>
      <c r="Q156" s="185">
        <f t="shared" si="72"/>
        <v>0</v>
      </c>
      <c r="R156" s="186">
        <f t="shared" si="73"/>
        <v>0</v>
      </c>
      <c r="S156" s="187">
        <f t="shared" si="74"/>
        <v>0</v>
      </c>
      <c r="T156" s="188">
        <f t="shared" si="75"/>
        <v>0</v>
      </c>
      <c r="U156" s="189">
        <f t="shared" si="76"/>
        <v>0</v>
      </c>
      <c r="V156" s="189">
        <f t="shared" si="77"/>
        <v>0</v>
      </c>
      <c r="W156" s="190">
        <f t="shared" si="78"/>
        <v>0</v>
      </c>
      <c r="X156" s="191">
        <f t="shared" si="79"/>
        <v>0</v>
      </c>
      <c r="Y156" s="192">
        <f t="shared" si="80"/>
        <v>0</v>
      </c>
    </row>
    <row r="157" spans="1:25" ht="12.75">
      <c r="A157" s="171" t="s">
        <v>58</v>
      </c>
      <c r="B157" s="172" t="s">
        <v>59</v>
      </c>
      <c r="C157" s="172"/>
      <c r="D157" s="85">
        <v>4</v>
      </c>
      <c r="E157" s="237"/>
      <c r="F157" s="174"/>
      <c r="G157" s="173"/>
      <c r="H157" s="175"/>
      <c r="I157" s="173"/>
      <c r="J157" s="174"/>
      <c r="K157" s="173"/>
      <c r="L157" s="175"/>
      <c r="M157" s="173"/>
      <c r="N157" s="174"/>
      <c r="O157" s="173"/>
      <c r="Q157" s="185">
        <f t="shared" si="72"/>
        <v>0</v>
      </c>
      <c r="R157" s="186">
        <f t="shared" si="73"/>
        <v>0</v>
      </c>
      <c r="S157" s="187">
        <f t="shared" si="74"/>
        <v>0</v>
      </c>
      <c r="T157" s="188">
        <f t="shared" si="75"/>
        <v>0</v>
      </c>
      <c r="U157" s="189">
        <f t="shared" si="76"/>
        <v>0</v>
      </c>
      <c r="V157" s="189">
        <f t="shared" si="77"/>
        <v>0</v>
      </c>
      <c r="W157" s="190">
        <f t="shared" si="78"/>
        <v>0</v>
      </c>
      <c r="X157" s="191">
        <f t="shared" si="79"/>
        <v>0</v>
      </c>
      <c r="Y157" s="192">
        <f t="shared" si="80"/>
        <v>0</v>
      </c>
    </row>
    <row r="158" spans="1:27" ht="12.75">
      <c r="A158" s="171" t="s">
        <v>60</v>
      </c>
      <c r="B158" s="172" t="s">
        <v>61</v>
      </c>
      <c r="C158" s="172"/>
      <c r="D158" s="85">
        <v>5</v>
      </c>
      <c r="E158" s="237"/>
      <c r="F158" s="174"/>
      <c r="G158" s="173"/>
      <c r="H158" s="175"/>
      <c r="I158" s="173"/>
      <c r="J158" s="174"/>
      <c r="K158" s="173"/>
      <c r="L158" s="175"/>
      <c r="M158" s="173"/>
      <c r="N158" s="174"/>
      <c r="O158" s="173"/>
      <c r="Q158" s="185">
        <f t="shared" si="72"/>
        <v>0</v>
      </c>
      <c r="R158" s="186">
        <f t="shared" si="73"/>
        <v>0</v>
      </c>
      <c r="S158" s="187">
        <f t="shared" si="74"/>
        <v>0</v>
      </c>
      <c r="T158" s="188">
        <f t="shared" si="75"/>
        <v>0</v>
      </c>
      <c r="U158" s="189">
        <f t="shared" si="76"/>
        <v>0</v>
      </c>
      <c r="V158" s="189">
        <f t="shared" si="77"/>
        <v>0</v>
      </c>
      <c r="W158" s="190">
        <f t="shared" si="78"/>
        <v>0</v>
      </c>
      <c r="X158" s="191">
        <f t="shared" si="79"/>
        <v>0</v>
      </c>
      <c r="Y158" s="192">
        <f t="shared" si="80"/>
        <v>0</v>
      </c>
      <c r="AA158" s="193"/>
    </row>
    <row r="159" spans="1:27" ht="12.75">
      <c r="A159" s="171" t="s">
        <v>62</v>
      </c>
      <c r="B159" s="172" t="s">
        <v>63</v>
      </c>
      <c r="C159" s="172"/>
      <c r="D159" s="85">
        <v>5</v>
      </c>
      <c r="E159" s="237"/>
      <c r="F159" s="238"/>
      <c r="G159" s="237"/>
      <c r="H159" s="175"/>
      <c r="I159" s="237"/>
      <c r="J159" s="238"/>
      <c r="K159" s="237"/>
      <c r="L159" s="175"/>
      <c r="M159" s="237"/>
      <c r="N159" s="238"/>
      <c r="O159" s="237"/>
      <c r="Q159" s="185">
        <f t="shared" si="72"/>
        <v>0</v>
      </c>
      <c r="R159" s="186">
        <f t="shared" si="73"/>
        <v>0</v>
      </c>
      <c r="S159" s="187">
        <f t="shared" si="74"/>
        <v>0</v>
      </c>
      <c r="T159" s="188">
        <f t="shared" si="75"/>
        <v>0</v>
      </c>
      <c r="U159" s="189">
        <f t="shared" si="76"/>
        <v>0</v>
      </c>
      <c r="V159" s="189">
        <f t="shared" si="77"/>
        <v>0</v>
      </c>
      <c r="W159" s="190">
        <f t="shared" si="78"/>
        <v>0</v>
      </c>
      <c r="X159" s="191">
        <f t="shared" si="79"/>
        <v>0</v>
      </c>
      <c r="Y159" s="192">
        <f t="shared" si="80"/>
        <v>0</v>
      </c>
      <c r="AA159" s="193"/>
    </row>
    <row r="160" spans="1:27" ht="13.5">
      <c r="A160" s="171" t="s">
        <v>64</v>
      </c>
      <c r="B160" s="172" t="s">
        <v>65</v>
      </c>
      <c r="C160" s="172"/>
      <c r="D160" s="85">
        <v>5</v>
      </c>
      <c r="E160" s="237"/>
      <c r="F160" s="238"/>
      <c r="G160" s="237"/>
      <c r="H160" s="175"/>
      <c r="I160" s="237"/>
      <c r="J160" s="238"/>
      <c r="K160" s="237"/>
      <c r="L160" s="175"/>
      <c r="M160" s="237"/>
      <c r="N160" s="238"/>
      <c r="O160" s="237"/>
      <c r="Q160" s="185">
        <f t="shared" si="72"/>
        <v>0</v>
      </c>
      <c r="R160" s="186">
        <f t="shared" si="73"/>
        <v>0</v>
      </c>
      <c r="S160" s="187">
        <f t="shared" si="74"/>
        <v>0</v>
      </c>
      <c r="T160" s="188">
        <f t="shared" si="75"/>
        <v>0</v>
      </c>
      <c r="U160" s="189">
        <f t="shared" si="76"/>
        <v>0</v>
      </c>
      <c r="V160" s="189">
        <f t="shared" si="77"/>
        <v>0</v>
      </c>
      <c r="W160" s="190">
        <f t="shared" si="78"/>
        <v>0</v>
      </c>
      <c r="X160" s="191">
        <f t="shared" si="79"/>
        <v>0</v>
      </c>
      <c r="Y160" s="192">
        <f t="shared" si="80"/>
        <v>0</v>
      </c>
      <c r="AA160" s="193"/>
    </row>
    <row r="161" spans="1:25" ht="13.5">
      <c r="A161" s="194" t="s">
        <v>66</v>
      </c>
      <c r="B161" s="194"/>
      <c r="C161" s="194"/>
      <c r="D161" s="194"/>
      <c r="E161" s="195">
        <f>+Q161</f>
        <v>0</v>
      </c>
      <c r="F161" s="195">
        <f>+R161</f>
        <v>0</v>
      </c>
      <c r="G161" s="195">
        <f>+S161</f>
        <v>0</v>
      </c>
      <c r="H161" s="196"/>
      <c r="I161" s="197">
        <f>+T161</f>
        <v>0</v>
      </c>
      <c r="J161" s="197">
        <f>+U161</f>
        <v>0</v>
      </c>
      <c r="K161" s="197">
        <f>+V161</f>
        <v>0</v>
      </c>
      <c r="L161" s="196"/>
      <c r="M161" s="197">
        <f>+W161</f>
        <v>0</v>
      </c>
      <c r="N161" s="197">
        <f>+X161</f>
        <v>0</v>
      </c>
      <c r="O161" s="197">
        <f>+Y161</f>
        <v>0</v>
      </c>
      <c r="Q161" s="231">
        <f>SUM(Q150:Q160)</f>
        <v>0</v>
      </c>
      <c r="R161" s="232">
        <f>SUM(R150:R160)</f>
        <v>0</v>
      </c>
      <c r="S161" s="232">
        <f>SUM(S150:S160)</f>
        <v>0</v>
      </c>
      <c r="T161" s="231">
        <f>SUM(T150:T160)</f>
        <v>0</v>
      </c>
      <c r="U161" s="232">
        <f>SUM(U150:U160)</f>
        <v>0</v>
      </c>
      <c r="V161" s="232">
        <f>SUM(V150:V160)</f>
        <v>0</v>
      </c>
      <c r="W161" s="233">
        <f>SUM(W150:W160)</f>
        <v>0</v>
      </c>
      <c r="X161" s="234">
        <f>SUM(X150:X160)</f>
        <v>0</v>
      </c>
      <c r="Y161" s="234">
        <f>SUM(Y150:Y160)</f>
        <v>0</v>
      </c>
    </row>
    <row r="162" spans="17:27" ht="13.5">
      <c r="Q162" s="207" t="s">
        <v>67</v>
      </c>
      <c r="R162" s="208"/>
      <c r="S162" s="209">
        <f>+(S161+R161+Q161)/3</f>
        <v>0</v>
      </c>
      <c r="T162" s="210" t="s">
        <v>68</v>
      </c>
      <c r="U162" s="210"/>
      <c r="V162" s="209">
        <f>+(V161+U161+T161)/3</f>
        <v>0</v>
      </c>
      <c r="W162" s="207" t="s">
        <v>69</v>
      </c>
      <c r="X162" s="211"/>
      <c r="Y162" s="209">
        <f>+(Y161+X161+W161)/3</f>
        <v>0</v>
      </c>
      <c r="Z162" s="29"/>
      <c r="AA162" s="193"/>
    </row>
    <row r="163" spans="3:27" ht="13.5">
      <c r="C163" s="228"/>
      <c r="R163" s="136"/>
      <c r="S163" s="215" t="s">
        <v>70</v>
      </c>
      <c r="T163" s="216"/>
      <c r="U163" s="216"/>
      <c r="V163" s="217"/>
      <c r="W163" s="218"/>
      <c r="X163" s="218"/>
      <c r="Y163" s="219">
        <f>+SUM(S162+V162+Y162)-MIN(S162,V162,Y162)</f>
        <v>0</v>
      </c>
      <c r="Z163" s="29"/>
      <c r="AA163" s="193"/>
    </row>
    <row r="164" spans="1:27" ht="15.75">
      <c r="A164" s="213" t="s">
        <v>38</v>
      </c>
      <c r="B164" s="213"/>
      <c r="C164" s="214">
        <f>+'INGRESO DATOS'!B37</f>
        <v>10</v>
      </c>
      <c r="Q164" s="29"/>
      <c r="R164" s="29"/>
      <c r="S164" s="102"/>
      <c r="T164" s="102"/>
      <c r="U164" s="102"/>
      <c r="V164" s="235"/>
      <c r="W164" s="102"/>
      <c r="X164" s="102"/>
      <c r="Y164" s="102"/>
      <c r="Z164" s="29"/>
      <c r="AA164" s="193"/>
    </row>
    <row r="165" spans="1:25" ht="15.75">
      <c r="A165" s="159">
        <f>+'INGRESO DATOS'!C37</f>
        <v>0</v>
      </c>
      <c r="B165" s="159"/>
      <c r="C165" s="160">
        <f>+'INGRESO DATOS'!D37</f>
        <v>0</v>
      </c>
      <c r="E165" s="221"/>
      <c r="F165" s="157"/>
      <c r="G165" s="157"/>
      <c r="H165" s="158"/>
      <c r="I165" s="157"/>
      <c r="J165" s="157"/>
      <c r="K165" s="157"/>
      <c r="L165" s="29"/>
      <c r="M165" s="157"/>
      <c r="N165" s="157"/>
      <c r="O165" s="157"/>
      <c r="Q165" s="236"/>
      <c r="R165" s="236"/>
      <c r="S165" s="157"/>
      <c r="T165" s="157"/>
      <c r="U165" s="157"/>
      <c r="V165" s="157"/>
      <c r="W165" s="157"/>
      <c r="X165" s="157"/>
      <c r="Y165" s="157"/>
    </row>
    <row r="166" spans="1:25" ht="13.5">
      <c r="A166" s="163" t="s">
        <v>39</v>
      </c>
      <c r="B166" s="164" t="s">
        <v>40</v>
      </c>
      <c r="C166" s="164"/>
      <c r="D166" s="165" t="s">
        <v>41</v>
      </c>
      <c r="E166" s="166" t="s">
        <v>42</v>
      </c>
      <c r="F166" s="166"/>
      <c r="G166" s="166"/>
      <c r="H166" s="167"/>
      <c r="I166" s="168" t="s">
        <v>42</v>
      </c>
      <c r="J166" s="168"/>
      <c r="K166" s="168"/>
      <c r="L166" s="167"/>
      <c r="M166" s="169" t="s">
        <v>42</v>
      </c>
      <c r="N166" s="169"/>
      <c r="O166" s="169"/>
      <c r="Q166" s="170" t="s">
        <v>43</v>
      </c>
      <c r="R166" s="170"/>
      <c r="S166" s="170"/>
      <c r="T166" s="170"/>
      <c r="U166" s="170"/>
      <c r="V166" s="170"/>
      <c r="W166" s="170"/>
      <c r="X166" s="170"/>
      <c r="Y166" s="170"/>
    </row>
    <row r="167" spans="1:27" ht="12.75">
      <c r="A167" s="171" t="s">
        <v>44</v>
      </c>
      <c r="B167" s="172" t="s">
        <v>45</v>
      </c>
      <c r="C167" s="172"/>
      <c r="D167" s="85">
        <v>0</v>
      </c>
      <c r="E167" s="173"/>
      <c r="F167" s="174"/>
      <c r="G167" s="173"/>
      <c r="H167" s="175"/>
      <c r="I167" s="173"/>
      <c r="J167" s="174"/>
      <c r="K167" s="173"/>
      <c r="L167" s="175"/>
      <c r="M167" s="173"/>
      <c r="N167" s="174"/>
      <c r="O167" s="173"/>
      <c r="Q167" s="176">
        <f aca="true" t="shared" si="81" ref="Q167:Q177">+E167*$D167</f>
        <v>0</v>
      </c>
      <c r="R167" s="177">
        <f aca="true" t="shared" si="82" ref="R167:R177">+F167*$D167</f>
        <v>0</v>
      </c>
      <c r="S167" s="178">
        <f aca="true" t="shared" si="83" ref="S167:S177">+G167*$D167</f>
        <v>0</v>
      </c>
      <c r="T167" s="179">
        <f aca="true" t="shared" si="84" ref="T167:T177">+I167*$D167</f>
        <v>0</v>
      </c>
      <c r="U167" s="180">
        <f aca="true" t="shared" si="85" ref="U167:U177">+J167*$D167</f>
        <v>0</v>
      </c>
      <c r="V167" s="180">
        <f aca="true" t="shared" si="86" ref="V167:V177">+K167*$D167</f>
        <v>0</v>
      </c>
      <c r="W167" s="181">
        <f aca="true" t="shared" si="87" ref="W167:W177">+M167*$D167</f>
        <v>0</v>
      </c>
      <c r="X167" s="182">
        <f aca="true" t="shared" si="88" ref="X167:X177">+N167*$D167</f>
        <v>0</v>
      </c>
      <c r="Y167" s="183">
        <f aca="true" t="shared" si="89" ref="Y167:Y177">+O167*$D167</f>
        <v>0</v>
      </c>
      <c r="AA167" s="184"/>
    </row>
    <row r="168" spans="1:25" ht="12.75">
      <c r="A168" s="171" t="s">
        <v>46</v>
      </c>
      <c r="B168" s="172" t="s">
        <v>47</v>
      </c>
      <c r="C168" s="172"/>
      <c r="D168" s="85">
        <v>2</v>
      </c>
      <c r="E168" s="237"/>
      <c r="F168" s="238"/>
      <c r="G168" s="237"/>
      <c r="H168" s="175"/>
      <c r="I168" s="237"/>
      <c r="J168" s="238"/>
      <c r="K168" s="237"/>
      <c r="L168" s="175"/>
      <c r="M168" s="237"/>
      <c r="N168" s="238"/>
      <c r="O168" s="237"/>
      <c r="Q168" s="185">
        <f t="shared" si="81"/>
        <v>0</v>
      </c>
      <c r="R168" s="186">
        <f t="shared" si="82"/>
        <v>0</v>
      </c>
      <c r="S168" s="187">
        <f t="shared" si="83"/>
        <v>0</v>
      </c>
      <c r="T168" s="188">
        <f t="shared" si="84"/>
        <v>0</v>
      </c>
      <c r="U168" s="189">
        <f t="shared" si="85"/>
        <v>0</v>
      </c>
      <c r="V168" s="189">
        <f t="shared" si="86"/>
        <v>0</v>
      </c>
      <c r="W168" s="190">
        <f t="shared" si="87"/>
        <v>0</v>
      </c>
      <c r="X168" s="191">
        <f t="shared" si="88"/>
        <v>0</v>
      </c>
      <c r="Y168" s="192">
        <f t="shared" si="89"/>
        <v>0</v>
      </c>
    </row>
    <row r="169" spans="1:25" ht="12.75">
      <c r="A169" s="171" t="s">
        <v>48</v>
      </c>
      <c r="B169" s="172" t="s">
        <v>49</v>
      </c>
      <c r="C169" s="172"/>
      <c r="D169" s="85">
        <v>5</v>
      </c>
      <c r="E169" s="173"/>
      <c r="F169" s="174"/>
      <c r="G169" s="173"/>
      <c r="H169" s="175"/>
      <c r="I169" s="173"/>
      <c r="J169" s="174"/>
      <c r="K169" s="173"/>
      <c r="L169" s="175"/>
      <c r="M169" s="173"/>
      <c r="N169" s="174"/>
      <c r="O169" s="173"/>
      <c r="Q169" s="185">
        <f t="shared" si="81"/>
        <v>0</v>
      </c>
      <c r="R169" s="186">
        <f t="shared" si="82"/>
        <v>0</v>
      </c>
      <c r="S169" s="187">
        <f t="shared" si="83"/>
        <v>0</v>
      </c>
      <c r="T169" s="188">
        <f t="shared" si="84"/>
        <v>0</v>
      </c>
      <c r="U169" s="189">
        <f t="shared" si="85"/>
        <v>0</v>
      </c>
      <c r="V169" s="189">
        <f t="shared" si="86"/>
        <v>0</v>
      </c>
      <c r="W169" s="190">
        <f t="shared" si="87"/>
        <v>0</v>
      </c>
      <c r="X169" s="191">
        <f t="shared" si="88"/>
        <v>0</v>
      </c>
      <c r="Y169" s="192">
        <f t="shared" si="89"/>
        <v>0</v>
      </c>
    </row>
    <row r="170" spans="1:25" ht="12.75">
      <c r="A170" s="171" t="s">
        <v>50</v>
      </c>
      <c r="B170" s="172" t="s">
        <v>51</v>
      </c>
      <c r="C170" s="172"/>
      <c r="D170" s="85">
        <v>4</v>
      </c>
      <c r="E170" s="173"/>
      <c r="F170" s="174"/>
      <c r="G170" s="173"/>
      <c r="H170" s="175"/>
      <c r="I170" s="173"/>
      <c r="J170" s="174"/>
      <c r="K170" s="173"/>
      <c r="L170" s="175"/>
      <c r="M170" s="173"/>
      <c r="N170" s="174"/>
      <c r="O170" s="173"/>
      <c r="Q170" s="185">
        <f t="shared" si="81"/>
        <v>0</v>
      </c>
      <c r="R170" s="186">
        <f t="shared" si="82"/>
        <v>0</v>
      </c>
      <c r="S170" s="187">
        <f t="shared" si="83"/>
        <v>0</v>
      </c>
      <c r="T170" s="188">
        <f t="shared" si="84"/>
        <v>0</v>
      </c>
      <c r="U170" s="189">
        <f t="shared" si="85"/>
        <v>0</v>
      </c>
      <c r="V170" s="189">
        <f t="shared" si="86"/>
        <v>0</v>
      </c>
      <c r="W170" s="190">
        <f t="shared" si="87"/>
        <v>0</v>
      </c>
      <c r="X170" s="191">
        <f t="shared" si="88"/>
        <v>0</v>
      </c>
      <c r="Y170" s="192">
        <f t="shared" si="89"/>
        <v>0</v>
      </c>
    </row>
    <row r="171" spans="1:25" ht="12.75">
      <c r="A171" s="171" t="s">
        <v>52</v>
      </c>
      <c r="B171" s="172" t="s">
        <v>53</v>
      </c>
      <c r="C171" s="172"/>
      <c r="D171" s="85">
        <v>2</v>
      </c>
      <c r="E171" s="173"/>
      <c r="F171" s="174"/>
      <c r="G171" s="173"/>
      <c r="H171" s="175"/>
      <c r="I171" s="173"/>
      <c r="J171" s="174"/>
      <c r="K171" s="173"/>
      <c r="L171" s="175"/>
      <c r="M171" s="173"/>
      <c r="N171" s="174"/>
      <c r="O171" s="173"/>
      <c r="Q171" s="185">
        <f t="shared" si="81"/>
        <v>0</v>
      </c>
      <c r="R171" s="186">
        <f t="shared" si="82"/>
        <v>0</v>
      </c>
      <c r="S171" s="187">
        <f t="shared" si="83"/>
        <v>0</v>
      </c>
      <c r="T171" s="188">
        <f t="shared" si="84"/>
        <v>0</v>
      </c>
      <c r="U171" s="189">
        <f t="shared" si="85"/>
        <v>0</v>
      </c>
      <c r="V171" s="189">
        <f t="shared" si="86"/>
        <v>0</v>
      </c>
      <c r="W171" s="190">
        <f t="shared" si="87"/>
        <v>0</v>
      </c>
      <c r="X171" s="191">
        <f t="shared" si="88"/>
        <v>0</v>
      </c>
      <c r="Y171" s="192">
        <f t="shared" si="89"/>
        <v>0</v>
      </c>
    </row>
    <row r="172" spans="1:25" ht="12.75">
      <c r="A172" s="171" t="s">
        <v>54</v>
      </c>
      <c r="B172" s="172" t="s">
        <v>55</v>
      </c>
      <c r="C172" s="172"/>
      <c r="D172" s="85">
        <v>4</v>
      </c>
      <c r="E172" s="173"/>
      <c r="F172" s="174"/>
      <c r="G172" s="173"/>
      <c r="H172" s="175"/>
      <c r="I172" s="173"/>
      <c r="J172" s="174"/>
      <c r="K172" s="173"/>
      <c r="L172" s="175"/>
      <c r="M172" s="173"/>
      <c r="N172" s="174"/>
      <c r="O172" s="173"/>
      <c r="Q172" s="185">
        <f t="shared" si="81"/>
        <v>0</v>
      </c>
      <c r="R172" s="186">
        <f t="shared" si="82"/>
        <v>0</v>
      </c>
      <c r="S172" s="187">
        <f t="shared" si="83"/>
        <v>0</v>
      </c>
      <c r="T172" s="188">
        <f t="shared" si="84"/>
        <v>0</v>
      </c>
      <c r="U172" s="189">
        <f t="shared" si="85"/>
        <v>0</v>
      </c>
      <c r="V172" s="189">
        <f t="shared" si="86"/>
        <v>0</v>
      </c>
      <c r="W172" s="190">
        <f t="shared" si="87"/>
        <v>0</v>
      </c>
      <c r="X172" s="191">
        <f t="shared" si="88"/>
        <v>0</v>
      </c>
      <c r="Y172" s="192">
        <f t="shared" si="89"/>
        <v>0</v>
      </c>
    </row>
    <row r="173" spans="1:25" ht="12.75">
      <c r="A173" s="171" t="s">
        <v>56</v>
      </c>
      <c r="B173" s="172" t="s">
        <v>57</v>
      </c>
      <c r="C173" s="172"/>
      <c r="D173" s="85">
        <v>6</v>
      </c>
      <c r="E173" s="237"/>
      <c r="F173" s="174"/>
      <c r="G173" s="173"/>
      <c r="H173" s="175"/>
      <c r="I173" s="173"/>
      <c r="J173" s="174"/>
      <c r="K173" s="173"/>
      <c r="L173" s="175"/>
      <c r="M173" s="173"/>
      <c r="N173" s="174"/>
      <c r="O173" s="173"/>
      <c r="Q173" s="185">
        <f t="shared" si="81"/>
        <v>0</v>
      </c>
      <c r="R173" s="186">
        <f t="shared" si="82"/>
        <v>0</v>
      </c>
      <c r="S173" s="187">
        <f t="shared" si="83"/>
        <v>0</v>
      </c>
      <c r="T173" s="188">
        <f t="shared" si="84"/>
        <v>0</v>
      </c>
      <c r="U173" s="189">
        <f t="shared" si="85"/>
        <v>0</v>
      </c>
      <c r="V173" s="189">
        <f t="shared" si="86"/>
        <v>0</v>
      </c>
      <c r="W173" s="190">
        <f t="shared" si="87"/>
        <v>0</v>
      </c>
      <c r="X173" s="191">
        <f t="shared" si="88"/>
        <v>0</v>
      </c>
      <c r="Y173" s="192">
        <f t="shared" si="89"/>
        <v>0</v>
      </c>
    </row>
    <row r="174" spans="1:25" ht="12.75">
      <c r="A174" s="171" t="s">
        <v>58</v>
      </c>
      <c r="B174" s="172" t="s">
        <v>59</v>
      </c>
      <c r="C174" s="172"/>
      <c r="D174" s="85">
        <v>4</v>
      </c>
      <c r="E174" s="237"/>
      <c r="F174" s="174"/>
      <c r="G174" s="173"/>
      <c r="H174" s="175"/>
      <c r="I174" s="173"/>
      <c r="J174" s="174"/>
      <c r="K174" s="173"/>
      <c r="L174" s="175"/>
      <c r="M174" s="173"/>
      <c r="N174" s="174"/>
      <c r="O174" s="173"/>
      <c r="Q174" s="185">
        <f t="shared" si="81"/>
        <v>0</v>
      </c>
      <c r="R174" s="186">
        <f t="shared" si="82"/>
        <v>0</v>
      </c>
      <c r="S174" s="187">
        <f t="shared" si="83"/>
        <v>0</v>
      </c>
      <c r="T174" s="188">
        <f t="shared" si="84"/>
        <v>0</v>
      </c>
      <c r="U174" s="189">
        <f t="shared" si="85"/>
        <v>0</v>
      </c>
      <c r="V174" s="189">
        <f t="shared" si="86"/>
        <v>0</v>
      </c>
      <c r="W174" s="190">
        <f t="shared" si="87"/>
        <v>0</v>
      </c>
      <c r="X174" s="191">
        <f t="shared" si="88"/>
        <v>0</v>
      </c>
      <c r="Y174" s="192">
        <f t="shared" si="89"/>
        <v>0</v>
      </c>
    </row>
    <row r="175" spans="1:25" ht="12.75">
      <c r="A175" s="171" t="s">
        <v>60</v>
      </c>
      <c r="B175" s="172" t="s">
        <v>61</v>
      </c>
      <c r="C175" s="172"/>
      <c r="D175" s="85">
        <v>5</v>
      </c>
      <c r="E175" s="237"/>
      <c r="F175" s="174"/>
      <c r="G175" s="173"/>
      <c r="H175" s="175"/>
      <c r="I175" s="173"/>
      <c r="J175" s="174"/>
      <c r="K175" s="173"/>
      <c r="L175" s="175"/>
      <c r="M175" s="173"/>
      <c r="N175" s="174"/>
      <c r="O175" s="173"/>
      <c r="Q175" s="185">
        <f t="shared" si="81"/>
        <v>0</v>
      </c>
      <c r="R175" s="186">
        <f t="shared" si="82"/>
        <v>0</v>
      </c>
      <c r="S175" s="187">
        <f t="shared" si="83"/>
        <v>0</v>
      </c>
      <c r="T175" s="188">
        <f t="shared" si="84"/>
        <v>0</v>
      </c>
      <c r="U175" s="189">
        <f t="shared" si="85"/>
        <v>0</v>
      </c>
      <c r="V175" s="189">
        <f t="shared" si="86"/>
        <v>0</v>
      </c>
      <c r="W175" s="190">
        <f t="shared" si="87"/>
        <v>0</v>
      </c>
      <c r="X175" s="191">
        <f t="shared" si="88"/>
        <v>0</v>
      </c>
      <c r="Y175" s="192">
        <f t="shared" si="89"/>
        <v>0</v>
      </c>
    </row>
    <row r="176" spans="1:25" ht="12.75">
      <c r="A176" s="171" t="s">
        <v>62</v>
      </c>
      <c r="B176" s="172" t="s">
        <v>63</v>
      </c>
      <c r="C176" s="172"/>
      <c r="D176" s="85">
        <v>5</v>
      </c>
      <c r="E176" s="237"/>
      <c r="F176" s="174"/>
      <c r="G176" s="173"/>
      <c r="H176" s="175"/>
      <c r="I176" s="173"/>
      <c r="J176" s="174"/>
      <c r="K176" s="173"/>
      <c r="L176" s="175"/>
      <c r="M176" s="173"/>
      <c r="N176" s="174"/>
      <c r="O176" s="173"/>
      <c r="Q176" s="185">
        <f t="shared" si="81"/>
        <v>0</v>
      </c>
      <c r="R176" s="186">
        <f t="shared" si="82"/>
        <v>0</v>
      </c>
      <c r="S176" s="187">
        <f t="shared" si="83"/>
        <v>0</v>
      </c>
      <c r="T176" s="188">
        <f t="shared" si="84"/>
        <v>0</v>
      </c>
      <c r="U176" s="189">
        <f t="shared" si="85"/>
        <v>0</v>
      </c>
      <c r="V176" s="189">
        <f t="shared" si="86"/>
        <v>0</v>
      </c>
      <c r="W176" s="190">
        <f t="shared" si="87"/>
        <v>0</v>
      </c>
      <c r="X176" s="191">
        <f t="shared" si="88"/>
        <v>0</v>
      </c>
      <c r="Y176" s="192">
        <f t="shared" si="89"/>
        <v>0</v>
      </c>
    </row>
    <row r="177" spans="1:25" ht="13.5">
      <c r="A177" s="171" t="s">
        <v>64</v>
      </c>
      <c r="B177" s="172" t="s">
        <v>65</v>
      </c>
      <c r="C177" s="172"/>
      <c r="D177" s="85">
        <v>5</v>
      </c>
      <c r="E177" s="237"/>
      <c r="F177" s="238"/>
      <c r="G177" s="237"/>
      <c r="H177" s="175"/>
      <c r="I177" s="237"/>
      <c r="J177" s="238"/>
      <c r="K177" s="237"/>
      <c r="L177" s="175"/>
      <c r="M177" s="237"/>
      <c r="N177" s="238"/>
      <c r="O177" s="237"/>
      <c r="Q177" s="185">
        <f t="shared" si="81"/>
        <v>0</v>
      </c>
      <c r="R177" s="186">
        <f t="shared" si="82"/>
        <v>0</v>
      </c>
      <c r="S177" s="187">
        <f t="shared" si="83"/>
        <v>0</v>
      </c>
      <c r="T177" s="188">
        <f t="shared" si="84"/>
        <v>0</v>
      </c>
      <c r="U177" s="189">
        <f t="shared" si="85"/>
        <v>0</v>
      </c>
      <c r="V177" s="189">
        <f t="shared" si="86"/>
        <v>0</v>
      </c>
      <c r="W177" s="190">
        <f t="shared" si="87"/>
        <v>0</v>
      </c>
      <c r="X177" s="191">
        <f t="shared" si="88"/>
        <v>0</v>
      </c>
      <c r="Y177" s="192">
        <f t="shared" si="89"/>
        <v>0</v>
      </c>
    </row>
    <row r="178" spans="1:25" ht="13.5">
      <c r="A178" s="194" t="s">
        <v>66</v>
      </c>
      <c r="B178" s="194"/>
      <c r="C178" s="194"/>
      <c r="D178" s="194"/>
      <c r="E178" s="195">
        <f>+Q178</f>
        <v>0</v>
      </c>
      <c r="F178" s="195">
        <f>+R178</f>
        <v>0</v>
      </c>
      <c r="G178" s="195">
        <f>+S178</f>
        <v>0</v>
      </c>
      <c r="H178" s="196"/>
      <c r="I178" s="197">
        <f>+T178</f>
        <v>0</v>
      </c>
      <c r="J178" s="197">
        <f>+U178</f>
        <v>0</v>
      </c>
      <c r="K178" s="197">
        <f>+V178</f>
        <v>0</v>
      </c>
      <c r="L178" s="196"/>
      <c r="M178" s="197">
        <f>+W178</f>
        <v>0</v>
      </c>
      <c r="N178" s="197">
        <f>+X178</f>
        <v>0</v>
      </c>
      <c r="O178" s="197">
        <f>+Y178</f>
        <v>0</v>
      </c>
      <c r="Q178" s="231">
        <f>SUM(Q167:Q177)</f>
        <v>0</v>
      </c>
      <c r="R178" s="232">
        <f>SUM(R167:R177)</f>
        <v>0</v>
      </c>
      <c r="S178" s="232">
        <f>SUM(S167:S177)</f>
        <v>0</v>
      </c>
      <c r="T178" s="231">
        <f>SUM(T167:T177)</f>
        <v>0</v>
      </c>
      <c r="U178" s="232">
        <f>SUM(U167:U177)</f>
        <v>0</v>
      </c>
      <c r="V178" s="232">
        <f>SUM(V167:V177)</f>
        <v>0</v>
      </c>
      <c r="W178" s="233">
        <f>SUM(W167:W177)</f>
        <v>0</v>
      </c>
      <c r="X178" s="234">
        <f>SUM(X167:X177)</f>
        <v>0</v>
      </c>
      <c r="Y178" s="234">
        <f>SUM(Y167:Y177)</f>
        <v>0</v>
      </c>
    </row>
    <row r="179" spans="17:26" ht="13.5">
      <c r="Q179" s="207" t="s">
        <v>67</v>
      </c>
      <c r="R179" s="208"/>
      <c r="S179" s="209">
        <f>+(S178+R178+Q178)/3</f>
        <v>0</v>
      </c>
      <c r="T179" s="210" t="s">
        <v>68</v>
      </c>
      <c r="U179" s="210"/>
      <c r="V179" s="209">
        <f>+(V178+U178+T178)/3</f>
        <v>0</v>
      </c>
      <c r="W179" s="207" t="s">
        <v>69</v>
      </c>
      <c r="X179" s="211"/>
      <c r="Y179" s="209">
        <f>+(Y178+X178+W178)/3</f>
        <v>0</v>
      </c>
      <c r="Z179" s="29"/>
    </row>
    <row r="180" spans="3:26" ht="13.5">
      <c r="C180" s="228"/>
      <c r="R180" s="136"/>
      <c r="S180" s="215" t="s">
        <v>70</v>
      </c>
      <c r="T180" s="216"/>
      <c r="U180" s="216"/>
      <c r="V180" s="217"/>
      <c r="W180" s="218"/>
      <c r="X180" s="218"/>
      <c r="Y180" s="219">
        <f>+SUM(S179+V179+Y179)-MIN(S179,V179,Y179)</f>
        <v>0</v>
      </c>
      <c r="Z180" s="29"/>
    </row>
    <row r="181" spans="1:26" ht="15.75">
      <c r="A181" s="213" t="s">
        <v>38</v>
      </c>
      <c r="B181" s="213"/>
      <c r="C181" s="214">
        <f>+'INGRESO DATOS'!B38</f>
        <v>11</v>
      </c>
      <c r="Q181" s="29"/>
      <c r="R181" s="29"/>
      <c r="S181" s="102"/>
      <c r="T181" s="102"/>
      <c r="U181" s="102"/>
      <c r="V181" s="235"/>
      <c r="W181" s="102"/>
      <c r="X181" s="102"/>
      <c r="Y181" s="102"/>
      <c r="Z181" s="29"/>
    </row>
    <row r="182" spans="1:25" ht="15.75">
      <c r="A182" s="159">
        <f>+'INGRESO DATOS'!C38</f>
        <v>0</v>
      </c>
      <c r="B182" s="159"/>
      <c r="C182" s="160">
        <f>+'INGRESO DATOS'!D38</f>
        <v>0</v>
      </c>
      <c r="E182" s="221"/>
      <c r="F182" s="157"/>
      <c r="G182" s="157"/>
      <c r="H182" s="158"/>
      <c r="I182" s="157"/>
      <c r="J182" s="157"/>
      <c r="K182" s="157"/>
      <c r="L182" s="29"/>
      <c r="M182" s="157"/>
      <c r="N182" s="157"/>
      <c r="O182" s="157"/>
      <c r="Q182" s="236"/>
      <c r="R182" s="236"/>
      <c r="S182" s="157"/>
      <c r="T182" s="157"/>
      <c r="U182" s="157"/>
      <c r="V182" s="157"/>
      <c r="W182" s="157"/>
      <c r="X182" s="157"/>
      <c r="Y182" s="157"/>
    </row>
    <row r="183" spans="1:25" ht="13.5">
      <c r="A183" s="163" t="s">
        <v>39</v>
      </c>
      <c r="B183" s="164" t="s">
        <v>40</v>
      </c>
      <c r="C183" s="164"/>
      <c r="D183" s="165" t="s">
        <v>41</v>
      </c>
      <c r="E183" s="166" t="s">
        <v>42</v>
      </c>
      <c r="F183" s="166"/>
      <c r="G183" s="166"/>
      <c r="H183" s="167"/>
      <c r="I183" s="168" t="s">
        <v>42</v>
      </c>
      <c r="J183" s="168"/>
      <c r="K183" s="168"/>
      <c r="L183" s="167"/>
      <c r="M183" s="169" t="s">
        <v>42</v>
      </c>
      <c r="N183" s="169"/>
      <c r="O183" s="169"/>
      <c r="Q183" s="170" t="s">
        <v>43</v>
      </c>
      <c r="R183" s="170"/>
      <c r="S183" s="170"/>
      <c r="T183" s="170"/>
      <c r="U183" s="170"/>
      <c r="V183" s="170"/>
      <c r="W183" s="170"/>
      <c r="X183" s="170"/>
      <c r="Y183" s="170"/>
    </row>
    <row r="184" spans="1:27" ht="12.75">
      <c r="A184" s="171" t="s">
        <v>44</v>
      </c>
      <c r="B184" s="172" t="s">
        <v>45</v>
      </c>
      <c r="C184" s="172"/>
      <c r="D184" s="85">
        <v>0</v>
      </c>
      <c r="E184" s="173"/>
      <c r="F184" s="174"/>
      <c r="G184" s="173"/>
      <c r="H184" s="175"/>
      <c r="I184" s="173"/>
      <c r="J184" s="174"/>
      <c r="K184" s="173"/>
      <c r="L184" s="175"/>
      <c r="M184" s="237"/>
      <c r="N184" s="238"/>
      <c r="O184" s="237"/>
      <c r="Q184" s="176">
        <f aca="true" t="shared" si="90" ref="Q184:Q194">+E184*$D184</f>
        <v>0</v>
      </c>
      <c r="R184" s="177">
        <f aca="true" t="shared" si="91" ref="R184:R194">+F184*$D184</f>
        <v>0</v>
      </c>
      <c r="S184" s="178">
        <f aca="true" t="shared" si="92" ref="S184:S194">+G184*$D184</f>
        <v>0</v>
      </c>
      <c r="T184" s="179">
        <f aca="true" t="shared" si="93" ref="T184:T194">+I184*$D184</f>
        <v>0</v>
      </c>
      <c r="U184" s="180">
        <f aca="true" t="shared" si="94" ref="U184:U194">+J184*$D184</f>
        <v>0</v>
      </c>
      <c r="V184" s="180">
        <f aca="true" t="shared" si="95" ref="V184:V194">+K184*$D184</f>
        <v>0</v>
      </c>
      <c r="W184" s="181">
        <f aca="true" t="shared" si="96" ref="W184:W194">+M184*$D184</f>
        <v>0</v>
      </c>
      <c r="X184" s="182">
        <f aca="true" t="shared" si="97" ref="X184:X194">+N184*$D184</f>
        <v>0</v>
      </c>
      <c r="Y184" s="183">
        <f aca="true" t="shared" si="98" ref="Y184:Y194">+O184*$D184</f>
        <v>0</v>
      </c>
      <c r="AA184" s="184"/>
    </row>
    <row r="185" spans="1:25" ht="12.75">
      <c r="A185" s="171" t="s">
        <v>46</v>
      </c>
      <c r="B185" s="172" t="s">
        <v>47</v>
      </c>
      <c r="C185" s="172"/>
      <c r="D185" s="85">
        <v>2</v>
      </c>
      <c r="E185" s="237"/>
      <c r="F185" s="238"/>
      <c r="G185" s="237"/>
      <c r="H185" s="175"/>
      <c r="I185" s="237"/>
      <c r="J185" s="174"/>
      <c r="K185" s="173"/>
      <c r="L185" s="175"/>
      <c r="M185" s="237"/>
      <c r="N185" s="238"/>
      <c r="O185" s="237"/>
      <c r="Q185" s="185">
        <f t="shared" si="90"/>
        <v>0</v>
      </c>
      <c r="R185" s="186">
        <f t="shared" si="91"/>
        <v>0</v>
      </c>
      <c r="S185" s="187">
        <f t="shared" si="92"/>
        <v>0</v>
      </c>
      <c r="T185" s="188">
        <f t="shared" si="93"/>
        <v>0</v>
      </c>
      <c r="U185" s="189">
        <f t="shared" si="94"/>
        <v>0</v>
      </c>
      <c r="V185" s="189">
        <f t="shared" si="95"/>
        <v>0</v>
      </c>
      <c r="W185" s="190">
        <f t="shared" si="96"/>
        <v>0</v>
      </c>
      <c r="X185" s="191">
        <f t="shared" si="97"/>
        <v>0</v>
      </c>
      <c r="Y185" s="192">
        <f t="shared" si="98"/>
        <v>0</v>
      </c>
    </row>
    <row r="186" spans="1:25" ht="12.75">
      <c r="A186" s="171" t="s">
        <v>48</v>
      </c>
      <c r="B186" s="172" t="s">
        <v>49</v>
      </c>
      <c r="C186" s="172"/>
      <c r="D186" s="85">
        <v>5</v>
      </c>
      <c r="E186" s="237"/>
      <c r="F186" s="238"/>
      <c r="G186" s="237"/>
      <c r="H186" s="175"/>
      <c r="I186" s="237"/>
      <c r="J186" s="174"/>
      <c r="K186" s="173"/>
      <c r="L186" s="175"/>
      <c r="M186" s="237"/>
      <c r="N186" s="174"/>
      <c r="O186" s="173"/>
      <c r="Q186" s="185">
        <f t="shared" si="90"/>
        <v>0</v>
      </c>
      <c r="R186" s="186">
        <f t="shared" si="91"/>
        <v>0</v>
      </c>
      <c r="S186" s="187">
        <f t="shared" si="92"/>
        <v>0</v>
      </c>
      <c r="T186" s="188">
        <f t="shared" si="93"/>
        <v>0</v>
      </c>
      <c r="U186" s="189">
        <f t="shared" si="94"/>
        <v>0</v>
      </c>
      <c r="V186" s="189">
        <f t="shared" si="95"/>
        <v>0</v>
      </c>
      <c r="W186" s="190">
        <f t="shared" si="96"/>
        <v>0</v>
      </c>
      <c r="X186" s="191">
        <f t="shared" si="97"/>
        <v>0</v>
      </c>
      <c r="Y186" s="192">
        <f t="shared" si="98"/>
        <v>0</v>
      </c>
    </row>
    <row r="187" spans="1:25" ht="12.75">
      <c r="A187" s="171" t="s">
        <v>50</v>
      </c>
      <c r="B187" s="172" t="s">
        <v>51</v>
      </c>
      <c r="C187" s="172"/>
      <c r="D187" s="85">
        <v>4</v>
      </c>
      <c r="E187" s="237"/>
      <c r="F187" s="238"/>
      <c r="G187" s="237"/>
      <c r="H187" s="175"/>
      <c r="I187" s="237"/>
      <c r="J187" s="174"/>
      <c r="K187" s="173"/>
      <c r="L187" s="175"/>
      <c r="M187" s="237"/>
      <c r="N187" s="174"/>
      <c r="O187" s="173"/>
      <c r="Q187" s="185">
        <f t="shared" si="90"/>
        <v>0</v>
      </c>
      <c r="R187" s="186">
        <f t="shared" si="91"/>
        <v>0</v>
      </c>
      <c r="S187" s="187">
        <f t="shared" si="92"/>
        <v>0</v>
      </c>
      <c r="T187" s="188">
        <f t="shared" si="93"/>
        <v>0</v>
      </c>
      <c r="U187" s="189">
        <f t="shared" si="94"/>
        <v>0</v>
      </c>
      <c r="V187" s="189">
        <f t="shared" si="95"/>
        <v>0</v>
      </c>
      <c r="W187" s="190">
        <f t="shared" si="96"/>
        <v>0</v>
      </c>
      <c r="X187" s="191">
        <f t="shared" si="97"/>
        <v>0</v>
      </c>
      <c r="Y187" s="192">
        <f t="shared" si="98"/>
        <v>0</v>
      </c>
    </row>
    <row r="188" spans="1:25" ht="12.75">
      <c r="A188" s="171" t="s">
        <v>52</v>
      </c>
      <c r="B188" s="172" t="s">
        <v>53</v>
      </c>
      <c r="C188" s="172"/>
      <c r="D188" s="85">
        <v>2</v>
      </c>
      <c r="E188" s="237"/>
      <c r="F188" s="238"/>
      <c r="G188" s="237"/>
      <c r="H188" s="175"/>
      <c r="I188" s="237"/>
      <c r="J188" s="174"/>
      <c r="K188" s="173"/>
      <c r="L188" s="175"/>
      <c r="M188" s="237"/>
      <c r="N188" s="174"/>
      <c r="O188" s="173"/>
      <c r="Q188" s="185">
        <f t="shared" si="90"/>
        <v>0</v>
      </c>
      <c r="R188" s="186">
        <f t="shared" si="91"/>
        <v>0</v>
      </c>
      <c r="S188" s="187">
        <f t="shared" si="92"/>
        <v>0</v>
      </c>
      <c r="T188" s="188">
        <f t="shared" si="93"/>
        <v>0</v>
      </c>
      <c r="U188" s="189">
        <f t="shared" si="94"/>
        <v>0</v>
      </c>
      <c r="V188" s="189">
        <f t="shared" si="95"/>
        <v>0</v>
      </c>
      <c r="W188" s="190">
        <f t="shared" si="96"/>
        <v>0</v>
      </c>
      <c r="X188" s="191">
        <f t="shared" si="97"/>
        <v>0</v>
      </c>
      <c r="Y188" s="192">
        <f t="shared" si="98"/>
        <v>0</v>
      </c>
    </row>
    <row r="189" spans="1:25" ht="12.75">
      <c r="A189" s="171" t="s">
        <v>54</v>
      </c>
      <c r="B189" s="172" t="s">
        <v>55</v>
      </c>
      <c r="C189" s="172"/>
      <c r="D189" s="85">
        <v>4</v>
      </c>
      <c r="E189" s="237"/>
      <c r="F189" s="238"/>
      <c r="G189" s="237"/>
      <c r="H189" s="175"/>
      <c r="I189" s="237"/>
      <c r="J189" s="174"/>
      <c r="K189" s="173"/>
      <c r="L189" s="175"/>
      <c r="M189" s="237"/>
      <c r="N189" s="174"/>
      <c r="O189" s="173"/>
      <c r="Q189" s="185">
        <f t="shared" si="90"/>
        <v>0</v>
      </c>
      <c r="R189" s="186">
        <f t="shared" si="91"/>
        <v>0</v>
      </c>
      <c r="S189" s="187">
        <f t="shared" si="92"/>
        <v>0</v>
      </c>
      <c r="T189" s="188">
        <f t="shared" si="93"/>
        <v>0</v>
      </c>
      <c r="U189" s="189">
        <f t="shared" si="94"/>
        <v>0</v>
      </c>
      <c r="V189" s="189">
        <f t="shared" si="95"/>
        <v>0</v>
      </c>
      <c r="W189" s="190">
        <f t="shared" si="96"/>
        <v>0</v>
      </c>
      <c r="X189" s="191">
        <f t="shared" si="97"/>
        <v>0</v>
      </c>
      <c r="Y189" s="192">
        <f t="shared" si="98"/>
        <v>0</v>
      </c>
    </row>
    <row r="190" spans="1:25" ht="12.75">
      <c r="A190" s="171" t="s">
        <v>56</v>
      </c>
      <c r="B190" s="172" t="s">
        <v>57</v>
      </c>
      <c r="C190" s="172"/>
      <c r="D190" s="85">
        <v>6</v>
      </c>
      <c r="E190" s="237"/>
      <c r="F190" s="238"/>
      <c r="G190" s="237"/>
      <c r="H190" s="175"/>
      <c r="I190" s="237"/>
      <c r="J190" s="174"/>
      <c r="K190" s="173"/>
      <c r="L190" s="175"/>
      <c r="M190" s="237"/>
      <c r="N190" s="174"/>
      <c r="O190" s="173"/>
      <c r="Q190" s="185">
        <f t="shared" si="90"/>
        <v>0</v>
      </c>
      <c r="R190" s="186">
        <f t="shared" si="91"/>
        <v>0</v>
      </c>
      <c r="S190" s="187">
        <f t="shared" si="92"/>
        <v>0</v>
      </c>
      <c r="T190" s="188">
        <f t="shared" si="93"/>
        <v>0</v>
      </c>
      <c r="U190" s="189">
        <f t="shared" si="94"/>
        <v>0</v>
      </c>
      <c r="V190" s="189">
        <f t="shared" si="95"/>
        <v>0</v>
      </c>
      <c r="W190" s="190">
        <f t="shared" si="96"/>
        <v>0</v>
      </c>
      <c r="X190" s="191">
        <f t="shared" si="97"/>
        <v>0</v>
      </c>
      <c r="Y190" s="192">
        <f t="shared" si="98"/>
        <v>0</v>
      </c>
    </row>
    <row r="191" spans="1:25" ht="12.75">
      <c r="A191" s="171" t="s">
        <v>58</v>
      </c>
      <c r="B191" s="172" t="s">
        <v>59</v>
      </c>
      <c r="C191" s="172"/>
      <c r="D191" s="85">
        <v>4</v>
      </c>
      <c r="E191" s="237"/>
      <c r="F191" s="238"/>
      <c r="G191" s="237"/>
      <c r="H191" s="175"/>
      <c r="I191" s="237"/>
      <c r="J191" s="174"/>
      <c r="K191" s="173"/>
      <c r="L191" s="175"/>
      <c r="M191" s="237"/>
      <c r="N191" s="238"/>
      <c r="O191" s="237"/>
      <c r="Q191" s="185">
        <f t="shared" si="90"/>
        <v>0</v>
      </c>
      <c r="R191" s="186">
        <f t="shared" si="91"/>
        <v>0</v>
      </c>
      <c r="S191" s="187">
        <f t="shared" si="92"/>
        <v>0</v>
      </c>
      <c r="T191" s="188">
        <f t="shared" si="93"/>
        <v>0</v>
      </c>
      <c r="U191" s="189">
        <f t="shared" si="94"/>
        <v>0</v>
      </c>
      <c r="V191" s="189">
        <f t="shared" si="95"/>
        <v>0</v>
      </c>
      <c r="W191" s="190">
        <f t="shared" si="96"/>
        <v>0</v>
      </c>
      <c r="X191" s="191">
        <f t="shared" si="97"/>
        <v>0</v>
      </c>
      <c r="Y191" s="192">
        <f t="shared" si="98"/>
        <v>0</v>
      </c>
    </row>
    <row r="192" spans="1:27" ht="12.75">
      <c r="A192" s="171" t="s">
        <v>60</v>
      </c>
      <c r="B192" s="172" t="s">
        <v>61</v>
      </c>
      <c r="C192" s="172"/>
      <c r="D192" s="85">
        <v>5</v>
      </c>
      <c r="E192" s="237"/>
      <c r="F192" s="238"/>
      <c r="G192" s="237"/>
      <c r="H192" s="175"/>
      <c r="I192" s="237"/>
      <c r="J192" s="174"/>
      <c r="K192" s="173"/>
      <c r="L192" s="175"/>
      <c r="M192" s="237"/>
      <c r="N192" s="238"/>
      <c r="O192" s="237"/>
      <c r="Q192" s="185">
        <f t="shared" si="90"/>
        <v>0</v>
      </c>
      <c r="R192" s="186">
        <f t="shared" si="91"/>
        <v>0</v>
      </c>
      <c r="S192" s="187">
        <f t="shared" si="92"/>
        <v>0</v>
      </c>
      <c r="T192" s="188">
        <f t="shared" si="93"/>
        <v>0</v>
      </c>
      <c r="U192" s="189">
        <f t="shared" si="94"/>
        <v>0</v>
      </c>
      <c r="V192" s="189">
        <f t="shared" si="95"/>
        <v>0</v>
      </c>
      <c r="W192" s="190">
        <f t="shared" si="96"/>
        <v>0</v>
      </c>
      <c r="X192" s="191">
        <f t="shared" si="97"/>
        <v>0</v>
      </c>
      <c r="Y192" s="192">
        <f t="shared" si="98"/>
        <v>0</v>
      </c>
      <c r="AA192" s="193"/>
    </row>
    <row r="193" spans="1:27" ht="12.75">
      <c r="A193" s="171" t="s">
        <v>62</v>
      </c>
      <c r="B193" s="172" t="s">
        <v>63</v>
      </c>
      <c r="C193" s="172"/>
      <c r="D193" s="85">
        <v>5</v>
      </c>
      <c r="E193" s="237"/>
      <c r="F193" s="238"/>
      <c r="G193" s="237"/>
      <c r="H193" s="175"/>
      <c r="I193" s="237"/>
      <c r="J193" s="174"/>
      <c r="K193" s="173"/>
      <c r="L193" s="175"/>
      <c r="M193" s="237"/>
      <c r="N193" s="238"/>
      <c r="O193" s="237"/>
      <c r="Q193" s="185">
        <f t="shared" si="90"/>
        <v>0</v>
      </c>
      <c r="R193" s="186">
        <f t="shared" si="91"/>
        <v>0</v>
      </c>
      <c r="S193" s="187">
        <f t="shared" si="92"/>
        <v>0</v>
      </c>
      <c r="T193" s="188">
        <f t="shared" si="93"/>
        <v>0</v>
      </c>
      <c r="U193" s="189">
        <f t="shared" si="94"/>
        <v>0</v>
      </c>
      <c r="V193" s="189">
        <f t="shared" si="95"/>
        <v>0</v>
      </c>
      <c r="W193" s="190">
        <f t="shared" si="96"/>
        <v>0</v>
      </c>
      <c r="X193" s="191">
        <f t="shared" si="97"/>
        <v>0</v>
      </c>
      <c r="Y193" s="192">
        <f t="shared" si="98"/>
        <v>0</v>
      </c>
      <c r="AA193" s="193"/>
    </row>
    <row r="194" spans="1:27" ht="13.5">
      <c r="A194" s="171" t="s">
        <v>64</v>
      </c>
      <c r="B194" s="172" t="s">
        <v>65</v>
      </c>
      <c r="C194" s="172"/>
      <c r="D194" s="85">
        <v>5</v>
      </c>
      <c r="E194" s="237"/>
      <c r="F194" s="238"/>
      <c r="G194" s="237"/>
      <c r="H194" s="175"/>
      <c r="I194" s="237"/>
      <c r="J194" s="174"/>
      <c r="K194" s="173"/>
      <c r="L194" s="175"/>
      <c r="M194" s="237"/>
      <c r="N194" s="238"/>
      <c r="O194" s="237"/>
      <c r="Q194" s="185">
        <f t="shared" si="90"/>
        <v>0</v>
      </c>
      <c r="R194" s="186">
        <f t="shared" si="91"/>
        <v>0</v>
      </c>
      <c r="S194" s="187">
        <f t="shared" si="92"/>
        <v>0</v>
      </c>
      <c r="T194" s="188">
        <f t="shared" si="93"/>
        <v>0</v>
      </c>
      <c r="U194" s="189">
        <f t="shared" si="94"/>
        <v>0</v>
      </c>
      <c r="V194" s="189">
        <f t="shared" si="95"/>
        <v>0</v>
      </c>
      <c r="W194" s="190">
        <f t="shared" si="96"/>
        <v>0</v>
      </c>
      <c r="X194" s="191">
        <f t="shared" si="97"/>
        <v>0</v>
      </c>
      <c r="Y194" s="192">
        <f t="shared" si="98"/>
        <v>0</v>
      </c>
      <c r="AA194" s="193"/>
    </row>
    <row r="195" spans="1:25" ht="13.5">
      <c r="A195" s="194" t="s">
        <v>66</v>
      </c>
      <c r="B195" s="194"/>
      <c r="C195" s="194"/>
      <c r="D195" s="194"/>
      <c r="E195" s="195">
        <f>+Q195</f>
        <v>0</v>
      </c>
      <c r="F195" s="195">
        <f>+R195</f>
        <v>0</v>
      </c>
      <c r="G195" s="195">
        <f>+S195</f>
        <v>0</v>
      </c>
      <c r="H195" s="196"/>
      <c r="I195" s="197">
        <f>+T195</f>
        <v>0</v>
      </c>
      <c r="J195" s="197">
        <f>+U195</f>
        <v>0</v>
      </c>
      <c r="K195" s="197">
        <f>+V195</f>
        <v>0</v>
      </c>
      <c r="L195" s="196"/>
      <c r="M195" s="197">
        <f>+W195</f>
        <v>0</v>
      </c>
      <c r="N195" s="197">
        <f>+X195</f>
        <v>0</v>
      </c>
      <c r="O195" s="197">
        <f>+Y195</f>
        <v>0</v>
      </c>
      <c r="Q195" s="231">
        <f>SUM(Q184:Q194)</f>
        <v>0</v>
      </c>
      <c r="R195" s="232">
        <f>SUM(R184:R194)</f>
        <v>0</v>
      </c>
      <c r="S195" s="232">
        <f>SUM(S184:S194)</f>
        <v>0</v>
      </c>
      <c r="T195" s="231">
        <f>SUM(T184:T194)</f>
        <v>0</v>
      </c>
      <c r="U195" s="232">
        <f>SUM(U184:U194)</f>
        <v>0</v>
      </c>
      <c r="V195" s="232">
        <f>SUM(V184:V194)</f>
        <v>0</v>
      </c>
      <c r="W195" s="233">
        <f>SUM(W184:W194)</f>
        <v>0</v>
      </c>
      <c r="X195" s="234">
        <f>SUM(X184:X194)</f>
        <v>0</v>
      </c>
      <c r="Y195" s="234">
        <f>SUM(Y184:Y194)</f>
        <v>0</v>
      </c>
    </row>
    <row r="196" spans="17:27" ht="13.5">
      <c r="Q196" s="207" t="s">
        <v>67</v>
      </c>
      <c r="R196" s="208"/>
      <c r="S196" s="209">
        <f>+(S195+R195+Q195)/3</f>
        <v>0</v>
      </c>
      <c r="T196" s="210" t="s">
        <v>68</v>
      </c>
      <c r="U196" s="210"/>
      <c r="V196" s="209">
        <f>+(V195+U195+T195)/3</f>
        <v>0</v>
      </c>
      <c r="W196" s="207" t="s">
        <v>69</v>
      </c>
      <c r="X196" s="211"/>
      <c r="Y196" s="209">
        <f>+(Y195+X195+W195)/3</f>
        <v>0</v>
      </c>
      <c r="Z196" s="29"/>
      <c r="AA196" s="193"/>
    </row>
    <row r="197" spans="3:27" ht="13.5">
      <c r="C197" s="228"/>
      <c r="R197" s="136"/>
      <c r="S197" s="215" t="s">
        <v>70</v>
      </c>
      <c r="T197" s="216"/>
      <c r="U197" s="216"/>
      <c r="V197" s="217"/>
      <c r="W197" s="218"/>
      <c r="X197" s="218"/>
      <c r="Y197" s="219">
        <f>+SUM(S196+V196+Y196)-MIN(S196,V196,Y196)</f>
        <v>0</v>
      </c>
      <c r="Z197" s="29"/>
      <c r="AA197" s="193"/>
    </row>
    <row r="198" spans="1:27" ht="15.75">
      <c r="A198" s="213" t="s">
        <v>38</v>
      </c>
      <c r="B198" s="213"/>
      <c r="C198" s="214">
        <f>+'INGRESO DATOS'!B39</f>
        <v>12</v>
      </c>
      <c r="Q198" s="29"/>
      <c r="R198" s="29"/>
      <c r="S198" s="102"/>
      <c r="T198" s="102"/>
      <c r="U198" s="102"/>
      <c r="V198" s="235"/>
      <c r="W198" s="102"/>
      <c r="X198" s="102"/>
      <c r="Y198" s="102"/>
      <c r="Z198" s="29"/>
      <c r="AA198" s="193"/>
    </row>
    <row r="199" spans="1:25" ht="15.75">
      <c r="A199" s="159">
        <f>+'INGRESO DATOS'!C39</f>
        <v>0</v>
      </c>
      <c r="B199" s="159"/>
      <c r="C199" s="160">
        <f>+'INGRESO DATOS'!D39</f>
        <v>0</v>
      </c>
      <c r="E199" s="221"/>
      <c r="F199" s="157"/>
      <c r="G199" s="157"/>
      <c r="H199" s="158"/>
      <c r="I199" s="157"/>
      <c r="J199" s="157"/>
      <c r="K199" s="157"/>
      <c r="L199" s="29"/>
      <c r="M199" s="157"/>
      <c r="N199" s="157"/>
      <c r="O199" s="157"/>
      <c r="Q199" s="236"/>
      <c r="R199" s="236"/>
      <c r="S199" s="157"/>
      <c r="T199" s="157"/>
      <c r="U199" s="157"/>
      <c r="V199" s="157"/>
      <c r="W199" s="157"/>
      <c r="X199" s="157"/>
      <c r="Y199" s="157"/>
    </row>
    <row r="200" spans="1:25" ht="13.5">
      <c r="A200" s="163" t="s">
        <v>39</v>
      </c>
      <c r="B200" s="164" t="s">
        <v>40</v>
      </c>
      <c r="C200" s="164"/>
      <c r="D200" s="165" t="s">
        <v>41</v>
      </c>
      <c r="E200" s="166" t="s">
        <v>42</v>
      </c>
      <c r="F200" s="166"/>
      <c r="G200" s="166"/>
      <c r="H200" s="167"/>
      <c r="I200" s="168" t="s">
        <v>42</v>
      </c>
      <c r="J200" s="168"/>
      <c r="K200" s="168"/>
      <c r="L200" s="167"/>
      <c r="M200" s="169" t="s">
        <v>42</v>
      </c>
      <c r="N200" s="169"/>
      <c r="O200" s="169"/>
      <c r="Q200" s="170" t="s">
        <v>43</v>
      </c>
      <c r="R200" s="170"/>
      <c r="S200" s="170"/>
      <c r="T200" s="170"/>
      <c r="U200" s="170"/>
      <c r="V200" s="170"/>
      <c r="W200" s="170"/>
      <c r="X200" s="170"/>
      <c r="Y200" s="170"/>
    </row>
    <row r="201" spans="1:27" ht="12.75">
      <c r="A201" s="171" t="s">
        <v>44</v>
      </c>
      <c r="B201" s="172" t="s">
        <v>45</v>
      </c>
      <c r="C201" s="172"/>
      <c r="D201" s="85">
        <v>0</v>
      </c>
      <c r="E201" s="237"/>
      <c r="F201" s="174"/>
      <c r="G201" s="173"/>
      <c r="H201" s="175"/>
      <c r="I201" s="173"/>
      <c r="J201" s="174"/>
      <c r="K201" s="173"/>
      <c r="L201" s="175"/>
      <c r="M201" s="173"/>
      <c r="N201" s="174"/>
      <c r="O201" s="173"/>
      <c r="Q201" s="176">
        <f aca="true" t="shared" si="99" ref="Q201:Q211">+E201*$D201</f>
        <v>0</v>
      </c>
      <c r="R201" s="177">
        <f aca="true" t="shared" si="100" ref="R201:R211">+F201*$D201</f>
        <v>0</v>
      </c>
      <c r="S201" s="178">
        <f aca="true" t="shared" si="101" ref="S201:S211">+G201*$D201</f>
        <v>0</v>
      </c>
      <c r="T201" s="179">
        <f aca="true" t="shared" si="102" ref="T201:T211">+I201*$D201</f>
        <v>0</v>
      </c>
      <c r="U201" s="180">
        <f aca="true" t="shared" si="103" ref="U201:U211">+J201*$D201</f>
        <v>0</v>
      </c>
      <c r="V201" s="180">
        <f aca="true" t="shared" si="104" ref="V201:V211">+K201*$D201</f>
        <v>0</v>
      </c>
      <c r="W201" s="181">
        <f aca="true" t="shared" si="105" ref="W201:W211">+M201*$D201</f>
        <v>0</v>
      </c>
      <c r="X201" s="182">
        <f aca="true" t="shared" si="106" ref="X201:X211">+N201*$D201</f>
        <v>0</v>
      </c>
      <c r="Y201" s="183">
        <f aca="true" t="shared" si="107" ref="Y201:Y211">+O201*$D201</f>
        <v>0</v>
      </c>
      <c r="AA201" s="184"/>
    </row>
    <row r="202" spans="1:25" ht="12.75">
      <c r="A202" s="171" t="s">
        <v>46</v>
      </c>
      <c r="B202" s="172" t="s">
        <v>47</v>
      </c>
      <c r="C202" s="172"/>
      <c r="D202" s="85">
        <v>2</v>
      </c>
      <c r="E202" s="237"/>
      <c r="F202" s="174"/>
      <c r="G202" s="173"/>
      <c r="H202" s="175"/>
      <c r="I202" s="237"/>
      <c r="J202" s="238"/>
      <c r="K202" s="237"/>
      <c r="L202" s="175"/>
      <c r="M202" s="237"/>
      <c r="N202" s="238"/>
      <c r="O202" s="237"/>
      <c r="Q202" s="185">
        <f t="shared" si="99"/>
        <v>0</v>
      </c>
      <c r="R202" s="186">
        <f t="shared" si="100"/>
        <v>0</v>
      </c>
      <c r="S202" s="187">
        <f t="shared" si="101"/>
        <v>0</v>
      </c>
      <c r="T202" s="188">
        <f t="shared" si="102"/>
        <v>0</v>
      </c>
      <c r="U202" s="189">
        <f t="shared" si="103"/>
        <v>0</v>
      </c>
      <c r="V202" s="189">
        <f t="shared" si="104"/>
        <v>0</v>
      </c>
      <c r="W202" s="190">
        <f t="shared" si="105"/>
        <v>0</v>
      </c>
      <c r="X202" s="191">
        <f t="shared" si="106"/>
        <v>0</v>
      </c>
      <c r="Y202" s="192">
        <f t="shared" si="107"/>
        <v>0</v>
      </c>
    </row>
    <row r="203" spans="1:25" ht="12.75">
      <c r="A203" s="171" t="s">
        <v>48</v>
      </c>
      <c r="B203" s="172" t="s">
        <v>49</v>
      </c>
      <c r="C203" s="172"/>
      <c r="D203" s="85">
        <v>5</v>
      </c>
      <c r="E203" s="237"/>
      <c r="F203" s="174"/>
      <c r="G203" s="173"/>
      <c r="H203" s="175"/>
      <c r="I203" s="237"/>
      <c r="J203" s="174"/>
      <c r="K203" s="173"/>
      <c r="L203" s="175"/>
      <c r="M203" s="237"/>
      <c r="N203" s="238"/>
      <c r="O203" s="237"/>
      <c r="Q203" s="185">
        <f t="shared" si="99"/>
        <v>0</v>
      </c>
      <c r="R203" s="186">
        <f t="shared" si="100"/>
        <v>0</v>
      </c>
      <c r="S203" s="187">
        <f t="shared" si="101"/>
        <v>0</v>
      </c>
      <c r="T203" s="188">
        <f t="shared" si="102"/>
        <v>0</v>
      </c>
      <c r="U203" s="189">
        <f t="shared" si="103"/>
        <v>0</v>
      </c>
      <c r="V203" s="189">
        <f t="shared" si="104"/>
        <v>0</v>
      </c>
      <c r="W203" s="190">
        <f t="shared" si="105"/>
        <v>0</v>
      </c>
      <c r="X203" s="191">
        <f t="shared" si="106"/>
        <v>0</v>
      </c>
      <c r="Y203" s="192">
        <f t="shared" si="107"/>
        <v>0</v>
      </c>
    </row>
    <row r="204" spans="1:25" ht="12.75">
      <c r="A204" s="171" t="s">
        <v>50</v>
      </c>
      <c r="B204" s="172" t="s">
        <v>51</v>
      </c>
      <c r="C204" s="172"/>
      <c r="D204" s="85">
        <v>4</v>
      </c>
      <c r="E204" s="237"/>
      <c r="F204" s="174"/>
      <c r="G204" s="173"/>
      <c r="H204" s="175"/>
      <c r="I204" s="237"/>
      <c r="J204" s="174"/>
      <c r="K204" s="173"/>
      <c r="L204" s="175"/>
      <c r="M204" s="237"/>
      <c r="N204" s="238"/>
      <c r="O204" s="237"/>
      <c r="Q204" s="185">
        <f t="shared" si="99"/>
        <v>0</v>
      </c>
      <c r="R204" s="186">
        <f t="shared" si="100"/>
        <v>0</v>
      </c>
      <c r="S204" s="187">
        <f t="shared" si="101"/>
        <v>0</v>
      </c>
      <c r="T204" s="188">
        <f t="shared" si="102"/>
        <v>0</v>
      </c>
      <c r="U204" s="189">
        <f t="shared" si="103"/>
        <v>0</v>
      </c>
      <c r="V204" s="189">
        <f t="shared" si="104"/>
        <v>0</v>
      </c>
      <c r="W204" s="190">
        <f t="shared" si="105"/>
        <v>0</v>
      </c>
      <c r="X204" s="191">
        <f t="shared" si="106"/>
        <v>0</v>
      </c>
      <c r="Y204" s="192">
        <f t="shared" si="107"/>
        <v>0</v>
      </c>
    </row>
    <row r="205" spans="1:25" ht="12.75">
      <c r="A205" s="171" t="s">
        <v>52</v>
      </c>
      <c r="B205" s="172" t="s">
        <v>53</v>
      </c>
      <c r="C205" s="172"/>
      <c r="D205" s="85">
        <v>2</v>
      </c>
      <c r="E205" s="237"/>
      <c r="F205" s="174"/>
      <c r="G205" s="173"/>
      <c r="H205" s="175"/>
      <c r="I205" s="237"/>
      <c r="J205" s="174"/>
      <c r="K205" s="173"/>
      <c r="L205" s="175"/>
      <c r="M205" s="237"/>
      <c r="N205" s="238"/>
      <c r="O205" s="237"/>
      <c r="Q205" s="185">
        <f t="shared" si="99"/>
        <v>0</v>
      </c>
      <c r="R205" s="186">
        <f t="shared" si="100"/>
        <v>0</v>
      </c>
      <c r="S205" s="187">
        <f t="shared" si="101"/>
        <v>0</v>
      </c>
      <c r="T205" s="188">
        <f t="shared" si="102"/>
        <v>0</v>
      </c>
      <c r="U205" s="189">
        <f t="shared" si="103"/>
        <v>0</v>
      </c>
      <c r="V205" s="189">
        <f t="shared" si="104"/>
        <v>0</v>
      </c>
      <c r="W205" s="190">
        <f t="shared" si="105"/>
        <v>0</v>
      </c>
      <c r="X205" s="191">
        <f t="shared" si="106"/>
        <v>0</v>
      </c>
      <c r="Y205" s="192">
        <f t="shared" si="107"/>
        <v>0</v>
      </c>
    </row>
    <row r="206" spans="1:25" ht="12.75">
      <c r="A206" s="171" t="s">
        <v>54</v>
      </c>
      <c r="B206" s="172" t="s">
        <v>55</v>
      </c>
      <c r="C206" s="172"/>
      <c r="D206" s="85">
        <v>4</v>
      </c>
      <c r="E206" s="237"/>
      <c r="F206" s="238"/>
      <c r="G206" s="237"/>
      <c r="H206" s="175"/>
      <c r="I206" s="237"/>
      <c r="J206" s="174"/>
      <c r="K206" s="173"/>
      <c r="L206" s="175"/>
      <c r="M206" s="237"/>
      <c r="N206" s="238"/>
      <c r="O206" s="237"/>
      <c r="Q206" s="185">
        <f t="shared" si="99"/>
        <v>0</v>
      </c>
      <c r="R206" s="186">
        <f t="shared" si="100"/>
        <v>0</v>
      </c>
      <c r="S206" s="187">
        <f t="shared" si="101"/>
        <v>0</v>
      </c>
      <c r="T206" s="188">
        <f t="shared" si="102"/>
        <v>0</v>
      </c>
      <c r="U206" s="189">
        <f t="shared" si="103"/>
        <v>0</v>
      </c>
      <c r="V206" s="189">
        <f t="shared" si="104"/>
        <v>0</v>
      </c>
      <c r="W206" s="190">
        <f t="shared" si="105"/>
        <v>0</v>
      </c>
      <c r="X206" s="191">
        <f t="shared" si="106"/>
        <v>0</v>
      </c>
      <c r="Y206" s="192">
        <f t="shared" si="107"/>
        <v>0</v>
      </c>
    </row>
    <row r="207" spans="1:25" ht="12.75">
      <c r="A207" s="171" t="s">
        <v>56</v>
      </c>
      <c r="B207" s="172" t="s">
        <v>57</v>
      </c>
      <c r="C207" s="172"/>
      <c r="D207" s="85">
        <v>6</v>
      </c>
      <c r="E207" s="237"/>
      <c r="F207" s="238"/>
      <c r="G207" s="237"/>
      <c r="H207" s="175"/>
      <c r="I207" s="237"/>
      <c r="J207" s="174"/>
      <c r="K207" s="173"/>
      <c r="L207" s="175"/>
      <c r="M207" s="237"/>
      <c r="N207" s="174"/>
      <c r="O207" s="173"/>
      <c r="Q207" s="185">
        <f t="shared" si="99"/>
        <v>0</v>
      </c>
      <c r="R207" s="186">
        <f t="shared" si="100"/>
        <v>0</v>
      </c>
      <c r="S207" s="187">
        <f t="shared" si="101"/>
        <v>0</v>
      </c>
      <c r="T207" s="188">
        <f t="shared" si="102"/>
        <v>0</v>
      </c>
      <c r="U207" s="189">
        <f t="shared" si="103"/>
        <v>0</v>
      </c>
      <c r="V207" s="189">
        <f t="shared" si="104"/>
        <v>0</v>
      </c>
      <c r="W207" s="190">
        <f t="shared" si="105"/>
        <v>0</v>
      </c>
      <c r="X207" s="191">
        <f t="shared" si="106"/>
        <v>0</v>
      </c>
      <c r="Y207" s="192">
        <f t="shared" si="107"/>
        <v>0</v>
      </c>
    </row>
    <row r="208" spans="1:25" ht="12.75">
      <c r="A208" s="171" t="s">
        <v>58</v>
      </c>
      <c r="B208" s="172" t="s">
        <v>59</v>
      </c>
      <c r="C208" s="172"/>
      <c r="D208" s="85">
        <v>4</v>
      </c>
      <c r="E208" s="237"/>
      <c r="F208" s="238"/>
      <c r="G208" s="237"/>
      <c r="H208" s="175"/>
      <c r="I208" s="237"/>
      <c r="J208" s="238"/>
      <c r="K208" s="237"/>
      <c r="L208" s="175"/>
      <c r="M208" s="237"/>
      <c r="N208" s="174"/>
      <c r="O208" s="173"/>
      <c r="Q208" s="185">
        <f t="shared" si="99"/>
        <v>0</v>
      </c>
      <c r="R208" s="186">
        <f t="shared" si="100"/>
        <v>0</v>
      </c>
      <c r="S208" s="187">
        <f t="shared" si="101"/>
        <v>0</v>
      </c>
      <c r="T208" s="188">
        <f t="shared" si="102"/>
        <v>0</v>
      </c>
      <c r="U208" s="189">
        <f t="shared" si="103"/>
        <v>0</v>
      </c>
      <c r="V208" s="189">
        <f t="shared" si="104"/>
        <v>0</v>
      </c>
      <c r="W208" s="190">
        <f t="shared" si="105"/>
        <v>0</v>
      </c>
      <c r="X208" s="191">
        <f t="shared" si="106"/>
        <v>0</v>
      </c>
      <c r="Y208" s="192">
        <f t="shared" si="107"/>
        <v>0</v>
      </c>
    </row>
    <row r="209" spans="1:25" ht="12.75">
      <c r="A209" s="171" t="s">
        <v>60</v>
      </c>
      <c r="B209" s="172" t="s">
        <v>61</v>
      </c>
      <c r="C209" s="172"/>
      <c r="D209" s="85">
        <v>5</v>
      </c>
      <c r="E209" s="237"/>
      <c r="F209" s="238"/>
      <c r="G209" s="237"/>
      <c r="H209" s="175"/>
      <c r="I209" s="237"/>
      <c r="J209" s="238"/>
      <c r="K209" s="237"/>
      <c r="L209" s="175"/>
      <c r="M209" s="237"/>
      <c r="N209" s="174"/>
      <c r="O209" s="173"/>
      <c r="Q209" s="185">
        <f t="shared" si="99"/>
        <v>0</v>
      </c>
      <c r="R209" s="186">
        <f t="shared" si="100"/>
        <v>0</v>
      </c>
      <c r="S209" s="187">
        <f t="shared" si="101"/>
        <v>0</v>
      </c>
      <c r="T209" s="188">
        <f t="shared" si="102"/>
        <v>0</v>
      </c>
      <c r="U209" s="189">
        <f t="shared" si="103"/>
        <v>0</v>
      </c>
      <c r="V209" s="189">
        <f t="shared" si="104"/>
        <v>0</v>
      </c>
      <c r="W209" s="190">
        <f t="shared" si="105"/>
        <v>0</v>
      </c>
      <c r="X209" s="191">
        <f t="shared" si="106"/>
        <v>0</v>
      </c>
      <c r="Y209" s="192">
        <f t="shared" si="107"/>
        <v>0</v>
      </c>
    </row>
    <row r="210" spans="1:25" ht="12.75">
      <c r="A210" s="171" t="s">
        <v>62</v>
      </c>
      <c r="B210" s="172" t="s">
        <v>63</v>
      </c>
      <c r="C210" s="172"/>
      <c r="D210" s="85">
        <v>5</v>
      </c>
      <c r="E210" s="237"/>
      <c r="F210" s="238"/>
      <c r="G210" s="237"/>
      <c r="H210" s="175"/>
      <c r="I210" s="237"/>
      <c r="J210" s="238"/>
      <c r="K210" s="237"/>
      <c r="L210" s="175"/>
      <c r="M210" s="237"/>
      <c r="N210" s="174"/>
      <c r="O210" s="173"/>
      <c r="Q210" s="185">
        <f t="shared" si="99"/>
        <v>0</v>
      </c>
      <c r="R210" s="186">
        <f t="shared" si="100"/>
        <v>0</v>
      </c>
      <c r="S210" s="187">
        <f t="shared" si="101"/>
        <v>0</v>
      </c>
      <c r="T210" s="188">
        <f t="shared" si="102"/>
        <v>0</v>
      </c>
      <c r="U210" s="189">
        <f t="shared" si="103"/>
        <v>0</v>
      </c>
      <c r="V210" s="189">
        <f t="shared" si="104"/>
        <v>0</v>
      </c>
      <c r="W210" s="190">
        <f t="shared" si="105"/>
        <v>0</v>
      </c>
      <c r="X210" s="191">
        <f t="shared" si="106"/>
        <v>0</v>
      </c>
      <c r="Y210" s="192">
        <f t="shared" si="107"/>
        <v>0</v>
      </c>
    </row>
    <row r="211" spans="1:25" ht="13.5">
      <c r="A211" s="171" t="s">
        <v>64</v>
      </c>
      <c r="B211" s="172" t="s">
        <v>65</v>
      </c>
      <c r="C211" s="172"/>
      <c r="D211" s="85">
        <v>5</v>
      </c>
      <c r="E211" s="237"/>
      <c r="F211" s="238"/>
      <c r="G211" s="237"/>
      <c r="H211" s="175"/>
      <c r="I211" s="237"/>
      <c r="J211" s="238"/>
      <c r="K211" s="237"/>
      <c r="L211" s="175"/>
      <c r="M211" s="237"/>
      <c r="N211" s="174"/>
      <c r="O211" s="173"/>
      <c r="Q211" s="185">
        <f t="shared" si="99"/>
        <v>0</v>
      </c>
      <c r="R211" s="186">
        <f t="shared" si="100"/>
        <v>0</v>
      </c>
      <c r="S211" s="187">
        <f t="shared" si="101"/>
        <v>0</v>
      </c>
      <c r="T211" s="188">
        <f t="shared" si="102"/>
        <v>0</v>
      </c>
      <c r="U211" s="189">
        <f t="shared" si="103"/>
        <v>0</v>
      </c>
      <c r="V211" s="189">
        <f t="shared" si="104"/>
        <v>0</v>
      </c>
      <c r="W211" s="190">
        <f t="shared" si="105"/>
        <v>0</v>
      </c>
      <c r="X211" s="191">
        <f t="shared" si="106"/>
        <v>0</v>
      </c>
      <c r="Y211" s="192">
        <f t="shared" si="107"/>
        <v>0</v>
      </c>
    </row>
    <row r="212" spans="1:25" ht="13.5">
      <c r="A212" s="194" t="s">
        <v>66</v>
      </c>
      <c r="B212" s="194"/>
      <c r="C212" s="194"/>
      <c r="D212" s="194"/>
      <c r="E212" s="195">
        <f>+Q212</f>
        <v>0</v>
      </c>
      <c r="F212" s="195">
        <f>+R212</f>
        <v>0</v>
      </c>
      <c r="G212" s="195">
        <f>+S212</f>
        <v>0</v>
      </c>
      <c r="H212" s="196"/>
      <c r="I212" s="197">
        <f>+T212</f>
        <v>0</v>
      </c>
      <c r="J212" s="197">
        <f>+U212</f>
        <v>0</v>
      </c>
      <c r="K212" s="197">
        <f>+V212</f>
        <v>0</v>
      </c>
      <c r="L212" s="196"/>
      <c r="M212" s="197">
        <f>+W212</f>
        <v>0</v>
      </c>
      <c r="N212" s="197">
        <f>+X212</f>
        <v>0</v>
      </c>
      <c r="O212" s="197">
        <f>+Y212</f>
        <v>0</v>
      </c>
      <c r="Q212" s="231">
        <f>SUM(Q201:Q211)</f>
        <v>0</v>
      </c>
      <c r="R212" s="232">
        <f>SUM(R201:R211)</f>
        <v>0</v>
      </c>
      <c r="S212" s="232">
        <f>SUM(S201:S211)</f>
        <v>0</v>
      </c>
      <c r="T212" s="231">
        <f>SUM(T201:T211)</f>
        <v>0</v>
      </c>
      <c r="U212" s="232">
        <f>SUM(U201:U211)</f>
        <v>0</v>
      </c>
      <c r="V212" s="232">
        <f>SUM(V201:V211)</f>
        <v>0</v>
      </c>
      <c r="W212" s="233">
        <f>SUM(W201:W211)</f>
        <v>0</v>
      </c>
      <c r="X212" s="234">
        <f>SUM(X201:X211)</f>
        <v>0</v>
      </c>
      <c r="Y212" s="234">
        <f>SUM(Y201:Y211)</f>
        <v>0</v>
      </c>
    </row>
    <row r="213" spans="17:26" ht="13.5">
      <c r="Q213" s="207" t="s">
        <v>67</v>
      </c>
      <c r="R213" s="208"/>
      <c r="S213" s="209">
        <f>+(S212+R212+Q212)/3</f>
        <v>0</v>
      </c>
      <c r="T213" s="210" t="s">
        <v>68</v>
      </c>
      <c r="U213" s="210"/>
      <c r="V213" s="209">
        <f>+(V212+U212+T212)/3</f>
        <v>0</v>
      </c>
      <c r="W213" s="207" t="s">
        <v>69</v>
      </c>
      <c r="X213" s="211"/>
      <c r="Y213" s="209">
        <f>+(Y212+X212+W212)/3</f>
        <v>0</v>
      </c>
      <c r="Z213" s="29"/>
    </row>
    <row r="214" spans="3:26" ht="13.5">
      <c r="C214" s="228"/>
      <c r="R214" s="136"/>
      <c r="S214" s="215" t="s">
        <v>70</v>
      </c>
      <c r="T214" s="216"/>
      <c r="U214" s="216"/>
      <c r="V214" s="217"/>
      <c r="W214" s="218"/>
      <c r="X214" s="218"/>
      <c r="Y214" s="219">
        <f>+SUM(S213+V213+Y213)-MIN(S213,V213,Y213)</f>
        <v>0</v>
      </c>
      <c r="Z214" s="29"/>
    </row>
    <row r="215" spans="1:26" ht="15.75">
      <c r="A215" s="213" t="s">
        <v>38</v>
      </c>
      <c r="B215" s="213"/>
      <c r="C215" s="214">
        <f>+'INGRESO DATOS'!B40</f>
        <v>13</v>
      </c>
      <c r="Q215" s="29"/>
      <c r="R215" s="29"/>
      <c r="S215" s="102"/>
      <c r="T215" s="102"/>
      <c r="U215" s="102"/>
      <c r="V215" s="235"/>
      <c r="W215" s="102"/>
      <c r="X215" s="102"/>
      <c r="Y215" s="102"/>
      <c r="Z215" s="29"/>
    </row>
    <row r="216" spans="1:25" ht="15.75">
      <c r="A216" s="159">
        <f>+'INGRESO DATOS'!C40</f>
        <v>0</v>
      </c>
      <c r="B216" s="159"/>
      <c r="C216" s="160">
        <f>+'INGRESO DATOS'!D40</f>
        <v>0</v>
      </c>
      <c r="E216" s="221"/>
      <c r="F216" s="157"/>
      <c r="G216" s="157"/>
      <c r="H216" s="158"/>
      <c r="I216" s="157"/>
      <c r="J216" s="157"/>
      <c r="K216" s="157"/>
      <c r="L216" s="29"/>
      <c r="M216" s="157"/>
      <c r="N216" s="157"/>
      <c r="O216" s="157"/>
      <c r="Q216" s="236"/>
      <c r="R216" s="236"/>
      <c r="S216" s="157"/>
      <c r="T216" s="157"/>
      <c r="U216" s="157"/>
      <c r="V216" s="157"/>
      <c r="W216" s="157"/>
      <c r="X216" s="157"/>
      <c r="Y216" s="157"/>
    </row>
    <row r="217" spans="1:25" ht="13.5">
      <c r="A217" s="163" t="s">
        <v>39</v>
      </c>
      <c r="B217" s="164" t="s">
        <v>40</v>
      </c>
      <c r="C217" s="164"/>
      <c r="D217" s="165" t="s">
        <v>41</v>
      </c>
      <c r="E217" s="166" t="s">
        <v>42</v>
      </c>
      <c r="F217" s="166"/>
      <c r="G217" s="166"/>
      <c r="H217" s="167"/>
      <c r="I217" s="168" t="s">
        <v>42</v>
      </c>
      <c r="J217" s="168"/>
      <c r="K217" s="168"/>
      <c r="L217" s="167"/>
      <c r="M217" s="169" t="s">
        <v>42</v>
      </c>
      <c r="N217" s="169"/>
      <c r="O217" s="169"/>
      <c r="Q217" s="170" t="s">
        <v>43</v>
      </c>
      <c r="R217" s="170"/>
      <c r="S217" s="170"/>
      <c r="T217" s="170"/>
      <c r="U217" s="170"/>
      <c r="V217" s="170"/>
      <c r="W217" s="170"/>
      <c r="X217" s="170"/>
      <c r="Y217" s="170"/>
    </row>
    <row r="218" spans="1:27" ht="12.75">
      <c r="A218" s="171" t="s">
        <v>44</v>
      </c>
      <c r="B218" s="172" t="s">
        <v>45</v>
      </c>
      <c r="C218" s="172"/>
      <c r="D218" s="85">
        <v>0</v>
      </c>
      <c r="E218" s="173"/>
      <c r="F218" s="174"/>
      <c r="G218" s="173"/>
      <c r="H218" s="175"/>
      <c r="I218" s="173"/>
      <c r="J218" s="174"/>
      <c r="K218" s="173"/>
      <c r="L218" s="175"/>
      <c r="M218" s="173"/>
      <c r="N218" s="174"/>
      <c r="O218" s="173"/>
      <c r="Q218" s="176">
        <f aca="true" t="shared" si="108" ref="Q218:Q228">+E218*$D218</f>
        <v>0</v>
      </c>
      <c r="R218" s="177">
        <f aca="true" t="shared" si="109" ref="R218:R228">+F218*$D218</f>
        <v>0</v>
      </c>
      <c r="S218" s="178">
        <f aca="true" t="shared" si="110" ref="S218:S228">+G218*$D218</f>
        <v>0</v>
      </c>
      <c r="T218" s="179">
        <f aca="true" t="shared" si="111" ref="T218:T228">+I218*$D218</f>
        <v>0</v>
      </c>
      <c r="U218" s="180">
        <f aca="true" t="shared" si="112" ref="U218:U228">+J218*$D218</f>
        <v>0</v>
      </c>
      <c r="V218" s="180">
        <f aca="true" t="shared" si="113" ref="V218:V228">+K218*$D218</f>
        <v>0</v>
      </c>
      <c r="W218" s="181">
        <f aca="true" t="shared" si="114" ref="W218:W228">+M218*$D218</f>
        <v>0</v>
      </c>
      <c r="X218" s="182">
        <f aca="true" t="shared" si="115" ref="X218:X228">+N218*$D218</f>
        <v>0</v>
      </c>
      <c r="Y218" s="183">
        <f aca="true" t="shared" si="116" ref="Y218:Y228">+O218*$D218</f>
        <v>0</v>
      </c>
      <c r="AA218" s="184"/>
    </row>
    <row r="219" spans="1:25" ht="12.75">
      <c r="A219" s="171" t="s">
        <v>46</v>
      </c>
      <c r="B219" s="172" t="s">
        <v>47</v>
      </c>
      <c r="C219" s="172"/>
      <c r="D219" s="85">
        <v>2</v>
      </c>
      <c r="E219" s="237"/>
      <c r="F219" s="238"/>
      <c r="G219" s="237"/>
      <c r="H219" s="175"/>
      <c r="I219" s="237"/>
      <c r="J219" s="174"/>
      <c r="K219" s="173"/>
      <c r="L219" s="175"/>
      <c r="M219" s="237"/>
      <c r="N219" s="238"/>
      <c r="O219" s="237"/>
      <c r="Q219" s="185">
        <f t="shared" si="108"/>
        <v>0</v>
      </c>
      <c r="R219" s="186">
        <f t="shared" si="109"/>
        <v>0</v>
      </c>
      <c r="S219" s="187">
        <f t="shared" si="110"/>
        <v>0</v>
      </c>
      <c r="T219" s="188">
        <f t="shared" si="111"/>
        <v>0</v>
      </c>
      <c r="U219" s="189">
        <f t="shared" si="112"/>
        <v>0</v>
      </c>
      <c r="V219" s="189">
        <f t="shared" si="113"/>
        <v>0</v>
      </c>
      <c r="W219" s="190">
        <f t="shared" si="114"/>
        <v>0</v>
      </c>
      <c r="X219" s="191">
        <f t="shared" si="115"/>
        <v>0</v>
      </c>
      <c r="Y219" s="192">
        <f t="shared" si="116"/>
        <v>0</v>
      </c>
    </row>
    <row r="220" spans="1:25" ht="12.75">
      <c r="A220" s="171" t="s">
        <v>48</v>
      </c>
      <c r="B220" s="172" t="s">
        <v>49</v>
      </c>
      <c r="C220" s="172"/>
      <c r="D220" s="85">
        <v>5</v>
      </c>
      <c r="E220" s="237"/>
      <c r="F220" s="238"/>
      <c r="G220" s="237"/>
      <c r="H220" s="175"/>
      <c r="I220" s="237"/>
      <c r="J220" s="174"/>
      <c r="K220" s="173"/>
      <c r="L220" s="175"/>
      <c r="M220" s="237"/>
      <c r="N220" s="174"/>
      <c r="O220" s="173"/>
      <c r="Q220" s="185">
        <f t="shared" si="108"/>
        <v>0</v>
      </c>
      <c r="R220" s="186">
        <f t="shared" si="109"/>
        <v>0</v>
      </c>
      <c r="S220" s="187">
        <f t="shared" si="110"/>
        <v>0</v>
      </c>
      <c r="T220" s="188">
        <f t="shared" si="111"/>
        <v>0</v>
      </c>
      <c r="U220" s="189">
        <f t="shared" si="112"/>
        <v>0</v>
      </c>
      <c r="V220" s="189">
        <f t="shared" si="113"/>
        <v>0</v>
      </c>
      <c r="W220" s="190">
        <f t="shared" si="114"/>
        <v>0</v>
      </c>
      <c r="X220" s="191">
        <f t="shared" si="115"/>
        <v>0</v>
      </c>
      <c r="Y220" s="192">
        <f t="shared" si="116"/>
        <v>0</v>
      </c>
    </row>
    <row r="221" spans="1:25" ht="12.75">
      <c r="A221" s="171" t="s">
        <v>50</v>
      </c>
      <c r="B221" s="172" t="s">
        <v>51</v>
      </c>
      <c r="C221" s="172"/>
      <c r="D221" s="85">
        <v>4</v>
      </c>
      <c r="E221" s="237"/>
      <c r="F221" s="174"/>
      <c r="G221" s="173"/>
      <c r="H221" s="175"/>
      <c r="I221" s="237"/>
      <c r="J221" s="174"/>
      <c r="K221" s="173"/>
      <c r="L221" s="175"/>
      <c r="M221" s="237"/>
      <c r="N221" s="174"/>
      <c r="O221" s="173"/>
      <c r="Q221" s="185">
        <f t="shared" si="108"/>
        <v>0</v>
      </c>
      <c r="R221" s="186">
        <f t="shared" si="109"/>
        <v>0</v>
      </c>
      <c r="S221" s="187">
        <f t="shared" si="110"/>
        <v>0</v>
      </c>
      <c r="T221" s="188">
        <f t="shared" si="111"/>
        <v>0</v>
      </c>
      <c r="U221" s="189">
        <f t="shared" si="112"/>
        <v>0</v>
      </c>
      <c r="V221" s="189">
        <f t="shared" si="113"/>
        <v>0</v>
      </c>
      <c r="W221" s="190">
        <f t="shared" si="114"/>
        <v>0</v>
      </c>
      <c r="X221" s="191">
        <f t="shared" si="115"/>
        <v>0</v>
      </c>
      <c r="Y221" s="192">
        <f t="shared" si="116"/>
        <v>0</v>
      </c>
    </row>
    <row r="222" spans="1:25" ht="12.75">
      <c r="A222" s="171" t="s">
        <v>52</v>
      </c>
      <c r="B222" s="172" t="s">
        <v>53</v>
      </c>
      <c r="C222" s="172"/>
      <c r="D222" s="85">
        <v>2</v>
      </c>
      <c r="E222" s="237"/>
      <c r="F222" s="174"/>
      <c r="G222" s="173"/>
      <c r="H222" s="175"/>
      <c r="I222" s="237"/>
      <c r="J222" s="174"/>
      <c r="K222" s="173"/>
      <c r="L222" s="175"/>
      <c r="M222" s="237"/>
      <c r="N222" s="174"/>
      <c r="O222" s="173"/>
      <c r="Q222" s="185">
        <f t="shared" si="108"/>
        <v>0</v>
      </c>
      <c r="R222" s="186">
        <f t="shared" si="109"/>
        <v>0</v>
      </c>
      <c r="S222" s="187">
        <f t="shared" si="110"/>
        <v>0</v>
      </c>
      <c r="T222" s="188">
        <f t="shared" si="111"/>
        <v>0</v>
      </c>
      <c r="U222" s="189">
        <f t="shared" si="112"/>
        <v>0</v>
      </c>
      <c r="V222" s="189">
        <f t="shared" si="113"/>
        <v>0</v>
      </c>
      <c r="W222" s="190">
        <f t="shared" si="114"/>
        <v>0</v>
      </c>
      <c r="X222" s="191">
        <f t="shared" si="115"/>
        <v>0</v>
      </c>
      <c r="Y222" s="192">
        <f t="shared" si="116"/>
        <v>0</v>
      </c>
    </row>
    <row r="223" spans="1:25" ht="12.75">
      <c r="A223" s="171" t="s">
        <v>54</v>
      </c>
      <c r="B223" s="172" t="s">
        <v>55</v>
      </c>
      <c r="C223" s="172"/>
      <c r="D223" s="85">
        <v>4</v>
      </c>
      <c r="E223" s="237"/>
      <c r="F223" s="174"/>
      <c r="G223" s="173"/>
      <c r="H223" s="175"/>
      <c r="I223" s="237"/>
      <c r="J223" s="174"/>
      <c r="K223" s="173"/>
      <c r="L223" s="175"/>
      <c r="M223" s="237"/>
      <c r="N223" s="174"/>
      <c r="O223" s="173"/>
      <c r="Q223" s="185">
        <f t="shared" si="108"/>
        <v>0</v>
      </c>
      <c r="R223" s="186">
        <f t="shared" si="109"/>
        <v>0</v>
      </c>
      <c r="S223" s="187">
        <f t="shared" si="110"/>
        <v>0</v>
      </c>
      <c r="T223" s="188">
        <f t="shared" si="111"/>
        <v>0</v>
      </c>
      <c r="U223" s="189">
        <f t="shared" si="112"/>
        <v>0</v>
      </c>
      <c r="V223" s="189">
        <f t="shared" si="113"/>
        <v>0</v>
      </c>
      <c r="W223" s="190">
        <f t="shared" si="114"/>
        <v>0</v>
      </c>
      <c r="X223" s="191">
        <f t="shared" si="115"/>
        <v>0</v>
      </c>
      <c r="Y223" s="192">
        <f t="shared" si="116"/>
        <v>0</v>
      </c>
    </row>
    <row r="224" spans="1:25" ht="12.75">
      <c r="A224" s="171" t="s">
        <v>56</v>
      </c>
      <c r="B224" s="172" t="s">
        <v>57</v>
      </c>
      <c r="C224" s="172"/>
      <c r="D224" s="85">
        <v>6</v>
      </c>
      <c r="E224" s="237"/>
      <c r="F224" s="174"/>
      <c r="G224" s="173"/>
      <c r="H224" s="175"/>
      <c r="I224" s="237"/>
      <c r="J224" s="238"/>
      <c r="K224" s="237"/>
      <c r="L224" s="175"/>
      <c r="M224" s="237"/>
      <c r="N224" s="174"/>
      <c r="O224" s="173"/>
      <c r="Q224" s="185">
        <f t="shared" si="108"/>
        <v>0</v>
      </c>
      <c r="R224" s="186">
        <f t="shared" si="109"/>
        <v>0</v>
      </c>
      <c r="S224" s="187">
        <f t="shared" si="110"/>
        <v>0</v>
      </c>
      <c r="T224" s="188">
        <f t="shared" si="111"/>
        <v>0</v>
      </c>
      <c r="U224" s="189">
        <f t="shared" si="112"/>
        <v>0</v>
      </c>
      <c r="V224" s="189">
        <f t="shared" si="113"/>
        <v>0</v>
      </c>
      <c r="W224" s="190">
        <f t="shared" si="114"/>
        <v>0</v>
      </c>
      <c r="X224" s="191">
        <f t="shared" si="115"/>
        <v>0</v>
      </c>
      <c r="Y224" s="192">
        <f t="shared" si="116"/>
        <v>0</v>
      </c>
    </row>
    <row r="225" spans="1:25" ht="12.75">
      <c r="A225" s="171" t="s">
        <v>58</v>
      </c>
      <c r="B225" s="172" t="s">
        <v>59</v>
      </c>
      <c r="C225" s="172"/>
      <c r="D225" s="85">
        <v>4</v>
      </c>
      <c r="E225" s="237"/>
      <c r="F225" s="174"/>
      <c r="G225" s="173"/>
      <c r="H225" s="175"/>
      <c r="I225" s="237"/>
      <c r="J225" s="238"/>
      <c r="K225" s="237"/>
      <c r="L225" s="175"/>
      <c r="M225" s="237"/>
      <c r="N225" s="238"/>
      <c r="O225" s="237"/>
      <c r="Q225" s="185">
        <f t="shared" si="108"/>
        <v>0</v>
      </c>
      <c r="R225" s="186">
        <f t="shared" si="109"/>
        <v>0</v>
      </c>
      <c r="S225" s="187">
        <f t="shared" si="110"/>
        <v>0</v>
      </c>
      <c r="T225" s="188">
        <f t="shared" si="111"/>
        <v>0</v>
      </c>
      <c r="U225" s="189">
        <f t="shared" si="112"/>
        <v>0</v>
      </c>
      <c r="V225" s="189">
        <f t="shared" si="113"/>
        <v>0</v>
      </c>
      <c r="W225" s="190">
        <f t="shared" si="114"/>
        <v>0</v>
      </c>
      <c r="X225" s="191">
        <f t="shared" si="115"/>
        <v>0</v>
      </c>
      <c r="Y225" s="192">
        <f t="shared" si="116"/>
        <v>0</v>
      </c>
    </row>
    <row r="226" spans="1:27" ht="12.75">
      <c r="A226" s="171" t="s">
        <v>60</v>
      </c>
      <c r="B226" s="172" t="s">
        <v>61</v>
      </c>
      <c r="C226" s="172"/>
      <c r="D226" s="85">
        <v>5</v>
      </c>
      <c r="E226" s="237"/>
      <c r="F226" s="238"/>
      <c r="G226" s="237"/>
      <c r="H226" s="175"/>
      <c r="I226" s="237"/>
      <c r="J226" s="238"/>
      <c r="K226" s="237"/>
      <c r="L226" s="175"/>
      <c r="M226" s="237"/>
      <c r="N226" s="238"/>
      <c r="O226" s="237"/>
      <c r="Q226" s="185">
        <f t="shared" si="108"/>
        <v>0</v>
      </c>
      <c r="R226" s="186">
        <f t="shared" si="109"/>
        <v>0</v>
      </c>
      <c r="S226" s="187">
        <f t="shared" si="110"/>
        <v>0</v>
      </c>
      <c r="T226" s="188">
        <f t="shared" si="111"/>
        <v>0</v>
      </c>
      <c r="U226" s="189">
        <f t="shared" si="112"/>
        <v>0</v>
      </c>
      <c r="V226" s="189">
        <f t="shared" si="113"/>
        <v>0</v>
      </c>
      <c r="W226" s="190">
        <f t="shared" si="114"/>
        <v>0</v>
      </c>
      <c r="X226" s="191">
        <f t="shared" si="115"/>
        <v>0</v>
      </c>
      <c r="Y226" s="192">
        <f t="shared" si="116"/>
        <v>0</v>
      </c>
      <c r="AA226" s="193"/>
    </row>
    <row r="227" spans="1:27" ht="12.75">
      <c r="A227" s="171" t="s">
        <v>62</v>
      </c>
      <c r="B227" s="172" t="s">
        <v>63</v>
      </c>
      <c r="C227" s="172"/>
      <c r="D227" s="85">
        <v>5</v>
      </c>
      <c r="E227" s="237"/>
      <c r="F227" s="238"/>
      <c r="G227" s="237"/>
      <c r="H227" s="175"/>
      <c r="I227" s="237"/>
      <c r="J227" s="238"/>
      <c r="K227" s="237"/>
      <c r="L227" s="175"/>
      <c r="M227" s="237"/>
      <c r="N227" s="238"/>
      <c r="O227" s="237"/>
      <c r="Q227" s="185">
        <f t="shared" si="108"/>
        <v>0</v>
      </c>
      <c r="R227" s="186">
        <f t="shared" si="109"/>
        <v>0</v>
      </c>
      <c r="S227" s="187">
        <f t="shared" si="110"/>
        <v>0</v>
      </c>
      <c r="T227" s="188">
        <f t="shared" si="111"/>
        <v>0</v>
      </c>
      <c r="U227" s="189">
        <f t="shared" si="112"/>
        <v>0</v>
      </c>
      <c r="V227" s="189">
        <f t="shared" si="113"/>
        <v>0</v>
      </c>
      <c r="W227" s="190">
        <f t="shared" si="114"/>
        <v>0</v>
      </c>
      <c r="X227" s="191">
        <f t="shared" si="115"/>
        <v>0</v>
      </c>
      <c r="Y227" s="192">
        <f t="shared" si="116"/>
        <v>0</v>
      </c>
      <c r="AA227" s="193"/>
    </row>
    <row r="228" spans="1:27" ht="13.5">
      <c r="A228" s="171" t="s">
        <v>64</v>
      </c>
      <c r="B228" s="172" t="s">
        <v>65</v>
      </c>
      <c r="C228" s="172"/>
      <c r="D228" s="85">
        <v>5</v>
      </c>
      <c r="E228" s="237"/>
      <c r="F228" s="238"/>
      <c r="G228" s="237"/>
      <c r="H228" s="175"/>
      <c r="I228" s="237"/>
      <c r="J228" s="238"/>
      <c r="K228" s="237"/>
      <c r="L228" s="175"/>
      <c r="M228" s="237"/>
      <c r="N228" s="238"/>
      <c r="O228" s="237"/>
      <c r="Q228" s="185">
        <f t="shared" si="108"/>
        <v>0</v>
      </c>
      <c r="R228" s="186">
        <f t="shared" si="109"/>
        <v>0</v>
      </c>
      <c r="S228" s="187">
        <f t="shared" si="110"/>
        <v>0</v>
      </c>
      <c r="T228" s="188">
        <f t="shared" si="111"/>
        <v>0</v>
      </c>
      <c r="U228" s="189">
        <f t="shared" si="112"/>
        <v>0</v>
      </c>
      <c r="V228" s="189">
        <f t="shared" si="113"/>
        <v>0</v>
      </c>
      <c r="W228" s="190">
        <f t="shared" si="114"/>
        <v>0</v>
      </c>
      <c r="X228" s="191">
        <f t="shared" si="115"/>
        <v>0</v>
      </c>
      <c r="Y228" s="192">
        <f t="shared" si="116"/>
        <v>0</v>
      </c>
      <c r="AA228" s="193"/>
    </row>
    <row r="229" spans="1:25" ht="13.5">
      <c r="A229" s="194" t="s">
        <v>66</v>
      </c>
      <c r="B229" s="194"/>
      <c r="C229" s="194"/>
      <c r="D229" s="194"/>
      <c r="E229" s="195">
        <f>+Q229</f>
        <v>0</v>
      </c>
      <c r="F229" s="195">
        <f>+R229</f>
        <v>0</v>
      </c>
      <c r="G229" s="195">
        <f>+S229</f>
        <v>0</v>
      </c>
      <c r="H229" s="196"/>
      <c r="I229" s="197">
        <f>+T229</f>
        <v>0</v>
      </c>
      <c r="J229" s="197">
        <f>+U229</f>
        <v>0</v>
      </c>
      <c r="K229" s="197">
        <f>+V229</f>
        <v>0</v>
      </c>
      <c r="L229" s="196"/>
      <c r="M229" s="197">
        <f>+W229</f>
        <v>0</v>
      </c>
      <c r="N229" s="197">
        <f>+X229</f>
        <v>0</v>
      </c>
      <c r="O229" s="197">
        <f>+Y229</f>
        <v>0</v>
      </c>
      <c r="Q229" s="231">
        <f>SUM(Q218:Q228)</f>
        <v>0</v>
      </c>
      <c r="R229" s="232">
        <f>SUM(R218:R228)</f>
        <v>0</v>
      </c>
      <c r="S229" s="232">
        <f>SUM(S218:S228)</f>
        <v>0</v>
      </c>
      <c r="T229" s="231">
        <f>SUM(T218:T228)</f>
        <v>0</v>
      </c>
      <c r="U229" s="232">
        <f>SUM(U218:U228)</f>
        <v>0</v>
      </c>
      <c r="V229" s="232">
        <f>SUM(V218:V228)</f>
        <v>0</v>
      </c>
      <c r="W229" s="233">
        <f>SUM(W218:W228)</f>
        <v>0</v>
      </c>
      <c r="X229" s="234">
        <f>SUM(X218:X228)</f>
        <v>0</v>
      </c>
      <c r="Y229" s="234">
        <f>SUM(Y218:Y228)</f>
        <v>0</v>
      </c>
    </row>
    <row r="230" spans="17:27" ht="13.5">
      <c r="Q230" s="207" t="s">
        <v>67</v>
      </c>
      <c r="R230" s="208"/>
      <c r="S230" s="209">
        <f>+(S229+R229+Q229)/3</f>
        <v>0</v>
      </c>
      <c r="T230" s="210" t="s">
        <v>68</v>
      </c>
      <c r="U230" s="210"/>
      <c r="V230" s="209">
        <f>+(V229+U229+T229)/3</f>
        <v>0</v>
      </c>
      <c r="W230" s="207" t="s">
        <v>69</v>
      </c>
      <c r="X230" s="211"/>
      <c r="Y230" s="209">
        <f>+(Y229+X229+W229)/3</f>
        <v>0</v>
      </c>
      <c r="AA230" s="193"/>
    </row>
    <row r="231" spans="3:27" ht="13.5">
      <c r="C231" s="228"/>
      <c r="R231" s="136"/>
      <c r="S231" s="215" t="s">
        <v>70</v>
      </c>
      <c r="T231" s="216"/>
      <c r="U231" s="216"/>
      <c r="V231" s="217"/>
      <c r="W231" s="218"/>
      <c r="X231" s="218"/>
      <c r="Y231" s="219">
        <f>+SUM(S230+V230+Y230)-MIN(S230,V230,Y230)</f>
        <v>0</v>
      </c>
      <c r="AA231" s="193"/>
    </row>
    <row r="232" spans="1:27" ht="15.75">
      <c r="A232" s="213" t="s">
        <v>38</v>
      </c>
      <c r="B232" s="213"/>
      <c r="C232" s="214">
        <f>+'INGRESO DATOS'!B41</f>
        <v>14</v>
      </c>
      <c r="Q232" s="29"/>
      <c r="R232" s="29"/>
      <c r="S232" s="102"/>
      <c r="T232" s="102"/>
      <c r="U232" s="102"/>
      <c r="V232" s="235"/>
      <c r="W232" s="102"/>
      <c r="X232" s="102"/>
      <c r="Y232" s="102"/>
      <c r="AA232" s="193"/>
    </row>
    <row r="233" spans="1:25" ht="15.75">
      <c r="A233" s="159">
        <f>+'INGRESO DATOS'!C41</f>
        <v>0</v>
      </c>
      <c r="B233" s="159"/>
      <c r="C233" s="160">
        <f>+'INGRESO DATOS'!D41</f>
        <v>0</v>
      </c>
      <c r="E233" s="221"/>
      <c r="F233" s="157"/>
      <c r="G233" s="157"/>
      <c r="H233" s="158"/>
      <c r="I233" s="157"/>
      <c r="J233" s="157"/>
      <c r="K233" s="157"/>
      <c r="L233" s="29"/>
      <c r="M233" s="157"/>
      <c r="N233" s="157"/>
      <c r="O233" s="157"/>
      <c r="Q233" s="236"/>
      <c r="R233" s="236"/>
      <c r="S233" s="157"/>
      <c r="T233" s="157"/>
      <c r="U233" s="157"/>
      <c r="V233" s="157"/>
      <c r="W233" s="157"/>
      <c r="X233" s="157"/>
      <c r="Y233" s="157"/>
    </row>
    <row r="234" spans="1:25" ht="13.5">
      <c r="A234" s="163" t="s">
        <v>39</v>
      </c>
      <c r="B234" s="164" t="s">
        <v>40</v>
      </c>
      <c r="C234" s="164"/>
      <c r="D234" s="165" t="s">
        <v>41</v>
      </c>
      <c r="E234" s="166" t="s">
        <v>42</v>
      </c>
      <c r="F234" s="166"/>
      <c r="G234" s="166"/>
      <c r="H234" s="167"/>
      <c r="I234" s="168" t="s">
        <v>42</v>
      </c>
      <c r="J234" s="168"/>
      <c r="K234" s="168"/>
      <c r="L234" s="167"/>
      <c r="M234" s="169" t="s">
        <v>42</v>
      </c>
      <c r="N234" s="169"/>
      <c r="O234" s="169"/>
      <c r="Q234" s="170" t="s">
        <v>43</v>
      </c>
      <c r="R234" s="170"/>
      <c r="S234" s="170"/>
      <c r="T234" s="170"/>
      <c r="U234" s="170"/>
      <c r="V234" s="170"/>
      <c r="W234" s="170"/>
      <c r="X234" s="170"/>
      <c r="Y234" s="170"/>
    </row>
    <row r="235" spans="1:27" ht="12.75">
      <c r="A235" s="171" t="s">
        <v>44</v>
      </c>
      <c r="B235" s="172" t="s">
        <v>45</v>
      </c>
      <c r="C235" s="172"/>
      <c r="D235" s="85">
        <v>0</v>
      </c>
      <c r="E235" s="237"/>
      <c r="F235" s="238"/>
      <c r="G235" s="237"/>
      <c r="H235" s="175"/>
      <c r="I235" s="237"/>
      <c r="J235" s="174"/>
      <c r="K235" s="173"/>
      <c r="L235" s="175"/>
      <c r="M235" s="237"/>
      <c r="N235" s="238"/>
      <c r="O235" s="237"/>
      <c r="Q235" s="176">
        <f aca="true" t="shared" si="117" ref="Q235:Q245">+E235*$D235</f>
        <v>0</v>
      </c>
      <c r="R235" s="177">
        <f aca="true" t="shared" si="118" ref="R235:R245">+F235*$D235</f>
        <v>0</v>
      </c>
      <c r="S235" s="178">
        <f aca="true" t="shared" si="119" ref="S235:S245">+G235*$D235</f>
        <v>0</v>
      </c>
      <c r="T235" s="179">
        <f aca="true" t="shared" si="120" ref="T235:T245">+I235*$D235</f>
        <v>0</v>
      </c>
      <c r="U235" s="180">
        <f aca="true" t="shared" si="121" ref="U235:U245">+J235*$D235</f>
        <v>0</v>
      </c>
      <c r="V235" s="180">
        <f aca="true" t="shared" si="122" ref="V235:V245">+K235*$D235</f>
        <v>0</v>
      </c>
      <c r="W235" s="181">
        <f aca="true" t="shared" si="123" ref="W235:W245">+M235*$D235</f>
        <v>0</v>
      </c>
      <c r="X235" s="182">
        <f aca="true" t="shared" si="124" ref="X235:X245">+N235*$D235</f>
        <v>0</v>
      </c>
      <c r="Y235" s="183">
        <f aca="true" t="shared" si="125" ref="Y235:Y245">+O235*$D235</f>
        <v>0</v>
      </c>
      <c r="AA235" s="184"/>
    </row>
    <row r="236" spans="1:25" ht="12.75">
      <c r="A236" s="171" t="s">
        <v>46</v>
      </c>
      <c r="B236" s="172" t="s">
        <v>47</v>
      </c>
      <c r="C236" s="172"/>
      <c r="D236" s="85">
        <v>2</v>
      </c>
      <c r="E236" s="237"/>
      <c r="F236" s="238"/>
      <c r="G236" s="237"/>
      <c r="H236" s="175"/>
      <c r="I236" s="237"/>
      <c r="J236" s="174"/>
      <c r="K236" s="173"/>
      <c r="L236" s="175"/>
      <c r="M236" s="237"/>
      <c r="N236" s="174"/>
      <c r="O236" s="173"/>
      <c r="Q236" s="185">
        <f t="shared" si="117"/>
        <v>0</v>
      </c>
      <c r="R236" s="186">
        <f t="shared" si="118"/>
        <v>0</v>
      </c>
      <c r="S236" s="187">
        <f t="shared" si="119"/>
        <v>0</v>
      </c>
      <c r="T236" s="188">
        <f t="shared" si="120"/>
        <v>0</v>
      </c>
      <c r="U236" s="189">
        <f t="shared" si="121"/>
        <v>0</v>
      </c>
      <c r="V236" s="189">
        <f t="shared" si="122"/>
        <v>0</v>
      </c>
      <c r="W236" s="190">
        <f t="shared" si="123"/>
        <v>0</v>
      </c>
      <c r="X236" s="191">
        <f t="shared" si="124"/>
        <v>0</v>
      </c>
      <c r="Y236" s="192">
        <f t="shared" si="125"/>
        <v>0</v>
      </c>
    </row>
    <row r="237" spans="1:25" ht="12.75">
      <c r="A237" s="171" t="s">
        <v>48</v>
      </c>
      <c r="B237" s="172" t="s">
        <v>49</v>
      </c>
      <c r="C237" s="172"/>
      <c r="D237" s="85">
        <v>5</v>
      </c>
      <c r="E237" s="237"/>
      <c r="F237" s="174"/>
      <c r="G237" s="173"/>
      <c r="H237" s="175"/>
      <c r="I237" s="237"/>
      <c r="J237" s="174"/>
      <c r="K237" s="173"/>
      <c r="L237" s="175"/>
      <c r="M237" s="237"/>
      <c r="N237" s="174"/>
      <c r="O237" s="173"/>
      <c r="Q237" s="185">
        <f t="shared" si="117"/>
        <v>0</v>
      </c>
      <c r="R237" s="186">
        <f t="shared" si="118"/>
        <v>0</v>
      </c>
      <c r="S237" s="187">
        <f t="shared" si="119"/>
        <v>0</v>
      </c>
      <c r="T237" s="188">
        <f t="shared" si="120"/>
        <v>0</v>
      </c>
      <c r="U237" s="189">
        <f t="shared" si="121"/>
        <v>0</v>
      </c>
      <c r="V237" s="189">
        <f t="shared" si="122"/>
        <v>0</v>
      </c>
      <c r="W237" s="190">
        <f t="shared" si="123"/>
        <v>0</v>
      </c>
      <c r="X237" s="191">
        <f t="shared" si="124"/>
        <v>0</v>
      </c>
      <c r="Y237" s="192">
        <f t="shared" si="125"/>
        <v>0</v>
      </c>
    </row>
    <row r="238" spans="1:25" ht="12.75">
      <c r="A238" s="171" t="s">
        <v>50</v>
      </c>
      <c r="B238" s="172" t="s">
        <v>51</v>
      </c>
      <c r="C238" s="172"/>
      <c r="D238" s="85">
        <v>4</v>
      </c>
      <c r="E238" s="237"/>
      <c r="F238" s="174"/>
      <c r="G238" s="173"/>
      <c r="H238" s="175"/>
      <c r="I238" s="237"/>
      <c r="J238" s="174"/>
      <c r="K238" s="173"/>
      <c r="L238" s="175"/>
      <c r="M238" s="237"/>
      <c r="N238" s="174"/>
      <c r="O238" s="173"/>
      <c r="Q238" s="185">
        <f t="shared" si="117"/>
        <v>0</v>
      </c>
      <c r="R238" s="186">
        <f t="shared" si="118"/>
        <v>0</v>
      </c>
      <c r="S238" s="187">
        <f t="shared" si="119"/>
        <v>0</v>
      </c>
      <c r="T238" s="188">
        <f t="shared" si="120"/>
        <v>0</v>
      </c>
      <c r="U238" s="189">
        <f t="shared" si="121"/>
        <v>0</v>
      </c>
      <c r="V238" s="189">
        <f t="shared" si="122"/>
        <v>0</v>
      </c>
      <c r="W238" s="190">
        <f t="shared" si="123"/>
        <v>0</v>
      </c>
      <c r="X238" s="191">
        <f t="shared" si="124"/>
        <v>0</v>
      </c>
      <c r="Y238" s="192">
        <f t="shared" si="125"/>
        <v>0</v>
      </c>
    </row>
    <row r="239" spans="1:25" ht="12.75">
      <c r="A239" s="171" t="s">
        <v>52</v>
      </c>
      <c r="B239" s="172" t="s">
        <v>53</v>
      </c>
      <c r="C239" s="172"/>
      <c r="D239" s="85">
        <v>2</v>
      </c>
      <c r="E239" s="237"/>
      <c r="F239" s="174"/>
      <c r="G239" s="173"/>
      <c r="H239" s="175"/>
      <c r="I239" s="237"/>
      <c r="J239" s="174"/>
      <c r="K239" s="173"/>
      <c r="L239" s="175"/>
      <c r="M239" s="237"/>
      <c r="N239" s="174"/>
      <c r="O239" s="173"/>
      <c r="Q239" s="185">
        <f t="shared" si="117"/>
        <v>0</v>
      </c>
      <c r="R239" s="186">
        <f t="shared" si="118"/>
        <v>0</v>
      </c>
      <c r="S239" s="187">
        <f t="shared" si="119"/>
        <v>0</v>
      </c>
      <c r="T239" s="188">
        <f t="shared" si="120"/>
        <v>0</v>
      </c>
      <c r="U239" s="189">
        <f t="shared" si="121"/>
        <v>0</v>
      </c>
      <c r="V239" s="189">
        <f t="shared" si="122"/>
        <v>0</v>
      </c>
      <c r="W239" s="190">
        <f t="shared" si="123"/>
        <v>0</v>
      </c>
      <c r="X239" s="191">
        <f t="shared" si="124"/>
        <v>0</v>
      </c>
      <c r="Y239" s="192">
        <f t="shared" si="125"/>
        <v>0</v>
      </c>
    </row>
    <row r="240" spans="1:25" ht="12.75">
      <c r="A240" s="171" t="s">
        <v>54</v>
      </c>
      <c r="B240" s="172" t="s">
        <v>55</v>
      </c>
      <c r="C240" s="172"/>
      <c r="D240" s="85">
        <v>4</v>
      </c>
      <c r="E240" s="237"/>
      <c r="F240" s="174"/>
      <c r="G240" s="173"/>
      <c r="H240" s="175"/>
      <c r="I240" s="237"/>
      <c r="J240" s="238"/>
      <c r="K240" s="237"/>
      <c r="L240" s="175"/>
      <c r="M240" s="237"/>
      <c r="N240" s="174"/>
      <c r="O240" s="173"/>
      <c r="Q240" s="185">
        <f t="shared" si="117"/>
        <v>0</v>
      </c>
      <c r="R240" s="186">
        <f t="shared" si="118"/>
        <v>0</v>
      </c>
      <c r="S240" s="187">
        <f t="shared" si="119"/>
        <v>0</v>
      </c>
      <c r="T240" s="188">
        <f t="shared" si="120"/>
        <v>0</v>
      </c>
      <c r="U240" s="189">
        <f t="shared" si="121"/>
        <v>0</v>
      </c>
      <c r="V240" s="189">
        <f t="shared" si="122"/>
        <v>0</v>
      </c>
      <c r="W240" s="190">
        <f t="shared" si="123"/>
        <v>0</v>
      </c>
      <c r="X240" s="191">
        <f t="shared" si="124"/>
        <v>0</v>
      </c>
      <c r="Y240" s="192">
        <f t="shared" si="125"/>
        <v>0</v>
      </c>
    </row>
    <row r="241" spans="1:25" ht="12.75">
      <c r="A241" s="171" t="s">
        <v>56</v>
      </c>
      <c r="B241" s="172" t="s">
        <v>57</v>
      </c>
      <c r="C241" s="172"/>
      <c r="D241" s="85">
        <v>6</v>
      </c>
      <c r="E241" s="237"/>
      <c r="F241" s="174"/>
      <c r="G241" s="173"/>
      <c r="H241" s="175"/>
      <c r="I241" s="237"/>
      <c r="J241" s="238"/>
      <c r="K241" s="237"/>
      <c r="L241" s="175"/>
      <c r="M241" s="237"/>
      <c r="N241" s="238"/>
      <c r="O241" s="237"/>
      <c r="Q241" s="185">
        <f t="shared" si="117"/>
        <v>0</v>
      </c>
      <c r="R241" s="186">
        <f t="shared" si="118"/>
        <v>0</v>
      </c>
      <c r="S241" s="187">
        <f t="shared" si="119"/>
        <v>0</v>
      </c>
      <c r="T241" s="188">
        <f t="shared" si="120"/>
        <v>0</v>
      </c>
      <c r="U241" s="189">
        <f t="shared" si="121"/>
        <v>0</v>
      </c>
      <c r="V241" s="189">
        <f t="shared" si="122"/>
        <v>0</v>
      </c>
      <c r="W241" s="190">
        <f t="shared" si="123"/>
        <v>0</v>
      </c>
      <c r="X241" s="191">
        <f t="shared" si="124"/>
        <v>0</v>
      </c>
      <c r="Y241" s="192">
        <f t="shared" si="125"/>
        <v>0</v>
      </c>
    </row>
    <row r="242" spans="1:25" ht="12.75">
      <c r="A242" s="171" t="s">
        <v>58</v>
      </c>
      <c r="B242" s="172" t="s">
        <v>59</v>
      </c>
      <c r="C242" s="172"/>
      <c r="D242" s="85">
        <v>4</v>
      </c>
      <c r="E242" s="237"/>
      <c r="F242" s="238"/>
      <c r="G242" s="237"/>
      <c r="H242" s="175"/>
      <c r="I242" s="237"/>
      <c r="J242" s="238"/>
      <c r="K242" s="237"/>
      <c r="L242" s="175"/>
      <c r="M242" s="237"/>
      <c r="N242" s="238"/>
      <c r="O242" s="237"/>
      <c r="Q242" s="185">
        <f t="shared" si="117"/>
        <v>0</v>
      </c>
      <c r="R242" s="186">
        <f t="shared" si="118"/>
        <v>0</v>
      </c>
      <c r="S242" s="187">
        <f t="shared" si="119"/>
        <v>0</v>
      </c>
      <c r="T242" s="188">
        <f t="shared" si="120"/>
        <v>0</v>
      </c>
      <c r="U242" s="189">
        <f t="shared" si="121"/>
        <v>0</v>
      </c>
      <c r="V242" s="189">
        <f t="shared" si="122"/>
        <v>0</v>
      </c>
      <c r="W242" s="190">
        <f t="shared" si="123"/>
        <v>0</v>
      </c>
      <c r="X242" s="191">
        <f t="shared" si="124"/>
        <v>0</v>
      </c>
      <c r="Y242" s="192">
        <f t="shared" si="125"/>
        <v>0</v>
      </c>
    </row>
    <row r="243" spans="1:25" ht="12.75">
      <c r="A243" s="171" t="s">
        <v>60</v>
      </c>
      <c r="B243" s="172" t="s">
        <v>61</v>
      </c>
      <c r="C243" s="172"/>
      <c r="D243" s="85">
        <v>5</v>
      </c>
      <c r="E243" s="237"/>
      <c r="F243" s="238"/>
      <c r="G243" s="237"/>
      <c r="H243" s="175"/>
      <c r="I243" s="237"/>
      <c r="J243" s="238"/>
      <c r="K243" s="237"/>
      <c r="L243" s="175"/>
      <c r="M243" s="237"/>
      <c r="N243" s="238"/>
      <c r="O243" s="237"/>
      <c r="Q243" s="185">
        <f t="shared" si="117"/>
        <v>0</v>
      </c>
      <c r="R243" s="186">
        <f t="shared" si="118"/>
        <v>0</v>
      </c>
      <c r="S243" s="187">
        <f t="shared" si="119"/>
        <v>0</v>
      </c>
      <c r="T243" s="188">
        <f t="shared" si="120"/>
        <v>0</v>
      </c>
      <c r="U243" s="189">
        <f t="shared" si="121"/>
        <v>0</v>
      </c>
      <c r="V243" s="189">
        <f t="shared" si="122"/>
        <v>0</v>
      </c>
      <c r="W243" s="190">
        <f t="shared" si="123"/>
        <v>0</v>
      </c>
      <c r="X243" s="191">
        <f t="shared" si="124"/>
        <v>0</v>
      </c>
      <c r="Y243" s="192">
        <f t="shared" si="125"/>
        <v>0</v>
      </c>
    </row>
    <row r="244" spans="1:25" ht="12.75">
      <c r="A244" s="171" t="s">
        <v>62</v>
      </c>
      <c r="B244" s="172" t="s">
        <v>63</v>
      </c>
      <c r="C244" s="172"/>
      <c r="D244" s="85">
        <v>5</v>
      </c>
      <c r="E244" s="237"/>
      <c r="F244" s="238"/>
      <c r="G244" s="237"/>
      <c r="H244" s="175"/>
      <c r="I244" s="237"/>
      <c r="J244" s="238"/>
      <c r="K244" s="237"/>
      <c r="L244" s="175"/>
      <c r="M244" s="237"/>
      <c r="N244" s="238"/>
      <c r="O244" s="237"/>
      <c r="Q244" s="185">
        <f t="shared" si="117"/>
        <v>0</v>
      </c>
      <c r="R244" s="186">
        <f t="shared" si="118"/>
        <v>0</v>
      </c>
      <c r="S244" s="187">
        <f t="shared" si="119"/>
        <v>0</v>
      </c>
      <c r="T244" s="188">
        <f t="shared" si="120"/>
        <v>0</v>
      </c>
      <c r="U244" s="189">
        <f t="shared" si="121"/>
        <v>0</v>
      </c>
      <c r="V244" s="189">
        <f t="shared" si="122"/>
        <v>0</v>
      </c>
      <c r="W244" s="190">
        <f t="shared" si="123"/>
        <v>0</v>
      </c>
      <c r="X244" s="191">
        <f t="shared" si="124"/>
        <v>0</v>
      </c>
      <c r="Y244" s="192">
        <f t="shared" si="125"/>
        <v>0</v>
      </c>
    </row>
    <row r="245" spans="1:25" ht="13.5">
      <c r="A245" s="171" t="s">
        <v>64</v>
      </c>
      <c r="B245" s="172" t="s">
        <v>65</v>
      </c>
      <c r="C245" s="172"/>
      <c r="D245" s="85">
        <v>5</v>
      </c>
      <c r="E245" s="237"/>
      <c r="F245" s="238"/>
      <c r="G245" s="237"/>
      <c r="H245" s="175"/>
      <c r="I245" s="237"/>
      <c r="J245" s="238"/>
      <c r="K245" s="237"/>
      <c r="L245" s="175"/>
      <c r="M245" s="237"/>
      <c r="N245" s="238"/>
      <c r="O245" s="237"/>
      <c r="Q245" s="185">
        <f t="shared" si="117"/>
        <v>0</v>
      </c>
      <c r="R245" s="186">
        <f t="shared" si="118"/>
        <v>0</v>
      </c>
      <c r="S245" s="187">
        <f t="shared" si="119"/>
        <v>0</v>
      </c>
      <c r="T245" s="188">
        <f t="shared" si="120"/>
        <v>0</v>
      </c>
      <c r="U245" s="189">
        <f t="shared" si="121"/>
        <v>0</v>
      </c>
      <c r="V245" s="189">
        <f t="shared" si="122"/>
        <v>0</v>
      </c>
      <c r="W245" s="190">
        <f t="shared" si="123"/>
        <v>0</v>
      </c>
      <c r="X245" s="191">
        <f t="shared" si="124"/>
        <v>0</v>
      </c>
      <c r="Y245" s="192">
        <f t="shared" si="125"/>
        <v>0</v>
      </c>
    </row>
    <row r="246" spans="1:25" ht="13.5">
      <c r="A246" s="194" t="s">
        <v>66</v>
      </c>
      <c r="B246" s="194"/>
      <c r="C246" s="194"/>
      <c r="D246" s="194"/>
      <c r="E246" s="195">
        <f>+Q246</f>
        <v>0</v>
      </c>
      <c r="F246" s="195">
        <f>+R246</f>
        <v>0</v>
      </c>
      <c r="G246" s="195">
        <f>+S246</f>
        <v>0</v>
      </c>
      <c r="H246" s="196"/>
      <c r="I246" s="197">
        <f>+T246</f>
        <v>0</v>
      </c>
      <c r="J246" s="197">
        <f>+U246</f>
        <v>0</v>
      </c>
      <c r="K246" s="197">
        <f>+V246</f>
        <v>0</v>
      </c>
      <c r="L246" s="196"/>
      <c r="M246" s="197">
        <f>+W246</f>
        <v>0</v>
      </c>
      <c r="N246" s="197">
        <f>+X246</f>
        <v>0</v>
      </c>
      <c r="O246" s="197">
        <f>+Y246</f>
        <v>0</v>
      </c>
      <c r="Q246" s="231">
        <f>SUM(Q235:Q245)</f>
        <v>0</v>
      </c>
      <c r="R246" s="232">
        <f>SUM(R235:R245)</f>
        <v>0</v>
      </c>
      <c r="S246" s="232">
        <f>SUM(S235:S245)</f>
        <v>0</v>
      </c>
      <c r="T246" s="231">
        <f>SUM(T235:T245)</f>
        <v>0</v>
      </c>
      <c r="U246" s="232">
        <f>SUM(U235:U245)</f>
        <v>0</v>
      </c>
      <c r="V246" s="232">
        <f>SUM(V235:V245)</f>
        <v>0</v>
      </c>
      <c r="W246" s="233">
        <f>SUM(W235:W245)</f>
        <v>0</v>
      </c>
      <c r="X246" s="234">
        <f>SUM(X235:X245)</f>
        <v>0</v>
      </c>
      <c r="Y246" s="234">
        <f>SUM(Y235:Y245)</f>
        <v>0</v>
      </c>
    </row>
    <row r="247" spans="17:26" ht="13.5">
      <c r="Q247" s="207" t="s">
        <v>67</v>
      </c>
      <c r="R247" s="208"/>
      <c r="S247" s="209">
        <f>+(S246+R246+Q246)/3</f>
        <v>0</v>
      </c>
      <c r="T247" s="210" t="s">
        <v>68</v>
      </c>
      <c r="U247" s="210"/>
      <c r="V247" s="209">
        <f>+(V246+U246+T246)/3</f>
        <v>0</v>
      </c>
      <c r="W247" s="207" t="s">
        <v>69</v>
      </c>
      <c r="X247" s="211"/>
      <c r="Y247" s="209">
        <f>+(Y246+X246+W246)/3</f>
        <v>0</v>
      </c>
      <c r="Z247" s="29"/>
    </row>
    <row r="248" spans="3:26" ht="13.5">
      <c r="C248" s="228"/>
      <c r="R248" s="136"/>
      <c r="S248" s="215" t="s">
        <v>70</v>
      </c>
      <c r="T248" s="216"/>
      <c r="U248" s="216"/>
      <c r="V248" s="217"/>
      <c r="W248" s="218"/>
      <c r="X248" s="218"/>
      <c r="Y248" s="219">
        <f>+SUM(S247+V247+Y247)-MIN(S247,V247,Y247)</f>
        <v>0</v>
      </c>
      <c r="Z248" s="29"/>
    </row>
    <row r="249" spans="1:26" ht="15.75">
      <c r="A249" s="213" t="s">
        <v>38</v>
      </c>
      <c r="B249" s="213"/>
      <c r="C249" s="214">
        <f>+'INGRESO DATOS'!B42</f>
        <v>15</v>
      </c>
      <c r="Q249" s="29"/>
      <c r="R249" s="29"/>
      <c r="S249" s="102"/>
      <c r="T249" s="102"/>
      <c r="U249" s="102"/>
      <c r="V249" s="235"/>
      <c r="W249" s="102"/>
      <c r="X249" s="102"/>
      <c r="Y249" s="102"/>
      <c r="Z249" s="29"/>
    </row>
    <row r="250" spans="1:25" ht="15.75">
      <c r="A250" s="159">
        <f>+'INGRESO DATOS'!C42</f>
        <v>0</v>
      </c>
      <c r="B250" s="159"/>
      <c r="C250" s="160">
        <f>+'INGRESO DATOS'!D42</f>
        <v>0</v>
      </c>
      <c r="E250" s="221"/>
      <c r="F250" s="157"/>
      <c r="G250" s="157"/>
      <c r="H250" s="158"/>
      <c r="I250" s="157"/>
      <c r="J250" s="157"/>
      <c r="K250" s="157"/>
      <c r="L250" s="29"/>
      <c r="M250" s="157"/>
      <c r="N250" s="157"/>
      <c r="O250" s="157"/>
      <c r="Q250" s="236"/>
      <c r="R250" s="236"/>
      <c r="S250" s="157"/>
      <c r="T250" s="157"/>
      <c r="U250" s="157"/>
      <c r="V250" s="157"/>
      <c r="W250" s="157"/>
      <c r="X250" s="157"/>
      <c r="Y250" s="157"/>
    </row>
    <row r="251" spans="1:25" ht="13.5">
      <c r="A251" s="163" t="s">
        <v>39</v>
      </c>
      <c r="B251" s="164" t="s">
        <v>40</v>
      </c>
      <c r="C251" s="164"/>
      <c r="D251" s="165" t="s">
        <v>41</v>
      </c>
      <c r="E251" s="166" t="s">
        <v>42</v>
      </c>
      <c r="F251" s="166"/>
      <c r="G251" s="166"/>
      <c r="H251" s="167"/>
      <c r="I251" s="168" t="s">
        <v>42</v>
      </c>
      <c r="J251" s="168"/>
      <c r="K251" s="168"/>
      <c r="L251" s="167"/>
      <c r="M251" s="169" t="s">
        <v>42</v>
      </c>
      <c r="N251" s="169"/>
      <c r="O251" s="169"/>
      <c r="Q251" s="170" t="s">
        <v>43</v>
      </c>
      <c r="R251" s="170"/>
      <c r="S251" s="170"/>
      <c r="T251" s="170"/>
      <c r="U251" s="170"/>
      <c r="V251" s="170"/>
      <c r="W251" s="170"/>
      <c r="X251" s="170"/>
      <c r="Y251" s="170"/>
    </row>
    <row r="252" spans="1:27" ht="12.75">
      <c r="A252" s="171" t="s">
        <v>44</v>
      </c>
      <c r="B252" s="172" t="s">
        <v>45</v>
      </c>
      <c r="C252" s="172"/>
      <c r="D252" s="85">
        <v>0</v>
      </c>
      <c r="E252" s="173"/>
      <c r="F252" s="174"/>
      <c r="G252" s="173"/>
      <c r="H252" s="175"/>
      <c r="I252" s="173"/>
      <c r="J252" s="174"/>
      <c r="K252" s="173"/>
      <c r="L252" s="175"/>
      <c r="M252" s="173"/>
      <c r="N252" s="174"/>
      <c r="O252" s="173"/>
      <c r="Q252" s="176">
        <f aca="true" t="shared" si="126" ref="Q252:Q262">+E252*$D252</f>
        <v>0</v>
      </c>
      <c r="R252" s="177">
        <f aca="true" t="shared" si="127" ref="R252:R262">+F252*$D252</f>
        <v>0</v>
      </c>
      <c r="S252" s="178">
        <f aca="true" t="shared" si="128" ref="S252:S262">+G252*$D252</f>
        <v>0</v>
      </c>
      <c r="T252" s="179">
        <f aca="true" t="shared" si="129" ref="T252:T262">+I252*$D252</f>
        <v>0</v>
      </c>
      <c r="U252" s="180">
        <f aca="true" t="shared" si="130" ref="U252:U262">+J252*$D252</f>
        <v>0</v>
      </c>
      <c r="V252" s="180">
        <f aca="true" t="shared" si="131" ref="V252:V262">+K252*$D252</f>
        <v>0</v>
      </c>
      <c r="W252" s="181">
        <f aca="true" t="shared" si="132" ref="W252:W262">+M252*$D252</f>
        <v>0</v>
      </c>
      <c r="X252" s="182">
        <f aca="true" t="shared" si="133" ref="X252:X262">+N252*$D252</f>
        <v>0</v>
      </c>
      <c r="Y252" s="183">
        <f aca="true" t="shared" si="134" ref="Y252:Y262">+O252*$D252</f>
        <v>0</v>
      </c>
      <c r="AA252" s="184"/>
    </row>
    <row r="253" spans="1:25" ht="12.75">
      <c r="A253" s="171" t="s">
        <v>46</v>
      </c>
      <c r="B253" s="172" t="s">
        <v>47</v>
      </c>
      <c r="C253" s="172"/>
      <c r="D253" s="85">
        <v>2</v>
      </c>
      <c r="E253" s="237"/>
      <c r="F253" s="238"/>
      <c r="G253" s="237"/>
      <c r="H253" s="175"/>
      <c r="I253" s="237"/>
      <c r="J253" s="174"/>
      <c r="K253" s="173"/>
      <c r="L253" s="175"/>
      <c r="M253" s="237"/>
      <c r="N253" s="238"/>
      <c r="O253" s="237"/>
      <c r="Q253" s="185">
        <f t="shared" si="126"/>
        <v>0</v>
      </c>
      <c r="R253" s="186">
        <f t="shared" si="127"/>
        <v>0</v>
      </c>
      <c r="S253" s="187">
        <f t="shared" si="128"/>
        <v>0</v>
      </c>
      <c r="T253" s="188">
        <f t="shared" si="129"/>
        <v>0</v>
      </c>
      <c r="U253" s="189">
        <f t="shared" si="130"/>
        <v>0</v>
      </c>
      <c r="V253" s="189">
        <f t="shared" si="131"/>
        <v>0</v>
      </c>
      <c r="W253" s="190">
        <f t="shared" si="132"/>
        <v>0</v>
      </c>
      <c r="X253" s="191">
        <f t="shared" si="133"/>
        <v>0</v>
      </c>
      <c r="Y253" s="192">
        <f t="shared" si="134"/>
        <v>0</v>
      </c>
    </row>
    <row r="254" spans="1:25" ht="12.75">
      <c r="A254" s="171" t="s">
        <v>48</v>
      </c>
      <c r="B254" s="172" t="s">
        <v>49</v>
      </c>
      <c r="C254" s="172"/>
      <c r="D254" s="85">
        <v>5</v>
      </c>
      <c r="E254" s="237"/>
      <c r="F254" s="238"/>
      <c r="G254" s="237"/>
      <c r="H254" s="175"/>
      <c r="I254" s="237"/>
      <c r="J254" s="174"/>
      <c r="K254" s="173"/>
      <c r="L254" s="175"/>
      <c r="M254" s="237"/>
      <c r="N254" s="174"/>
      <c r="O254" s="173"/>
      <c r="Q254" s="185">
        <f t="shared" si="126"/>
        <v>0</v>
      </c>
      <c r="R254" s="186">
        <f t="shared" si="127"/>
        <v>0</v>
      </c>
      <c r="S254" s="187">
        <f t="shared" si="128"/>
        <v>0</v>
      </c>
      <c r="T254" s="188">
        <f t="shared" si="129"/>
        <v>0</v>
      </c>
      <c r="U254" s="189">
        <f t="shared" si="130"/>
        <v>0</v>
      </c>
      <c r="V254" s="189">
        <f t="shared" si="131"/>
        <v>0</v>
      </c>
      <c r="W254" s="190">
        <f t="shared" si="132"/>
        <v>0</v>
      </c>
      <c r="X254" s="191">
        <f t="shared" si="133"/>
        <v>0</v>
      </c>
      <c r="Y254" s="192">
        <f t="shared" si="134"/>
        <v>0</v>
      </c>
    </row>
    <row r="255" spans="1:25" ht="12.75">
      <c r="A255" s="171" t="s">
        <v>50</v>
      </c>
      <c r="B255" s="172" t="s">
        <v>51</v>
      </c>
      <c r="C255" s="172"/>
      <c r="D255" s="85">
        <v>4</v>
      </c>
      <c r="E255" s="237"/>
      <c r="F255" s="174"/>
      <c r="G255" s="173"/>
      <c r="H255" s="175"/>
      <c r="I255" s="237"/>
      <c r="J255" s="174"/>
      <c r="K255" s="173"/>
      <c r="L255" s="175"/>
      <c r="M255" s="237"/>
      <c r="N255" s="174"/>
      <c r="O255" s="173"/>
      <c r="Q255" s="185">
        <f t="shared" si="126"/>
        <v>0</v>
      </c>
      <c r="R255" s="186">
        <f t="shared" si="127"/>
        <v>0</v>
      </c>
      <c r="S255" s="187">
        <f t="shared" si="128"/>
        <v>0</v>
      </c>
      <c r="T255" s="188">
        <f t="shared" si="129"/>
        <v>0</v>
      </c>
      <c r="U255" s="189">
        <f t="shared" si="130"/>
        <v>0</v>
      </c>
      <c r="V255" s="189">
        <f t="shared" si="131"/>
        <v>0</v>
      </c>
      <c r="W255" s="190">
        <f t="shared" si="132"/>
        <v>0</v>
      </c>
      <c r="X255" s="191">
        <f t="shared" si="133"/>
        <v>0</v>
      </c>
      <c r="Y255" s="192">
        <f t="shared" si="134"/>
        <v>0</v>
      </c>
    </row>
    <row r="256" spans="1:25" ht="12.75">
      <c r="A256" s="171" t="s">
        <v>52</v>
      </c>
      <c r="B256" s="172" t="s">
        <v>53</v>
      </c>
      <c r="C256" s="172"/>
      <c r="D256" s="85">
        <v>2</v>
      </c>
      <c r="E256" s="237"/>
      <c r="F256" s="174"/>
      <c r="G256" s="173"/>
      <c r="H256" s="175"/>
      <c r="I256" s="237"/>
      <c r="J256" s="174"/>
      <c r="K256" s="173"/>
      <c r="L256" s="175"/>
      <c r="M256" s="237"/>
      <c r="N256" s="174"/>
      <c r="O256" s="173"/>
      <c r="Q256" s="185">
        <f t="shared" si="126"/>
        <v>0</v>
      </c>
      <c r="R256" s="186">
        <f t="shared" si="127"/>
        <v>0</v>
      </c>
      <c r="S256" s="187">
        <f t="shared" si="128"/>
        <v>0</v>
      </c>
      <c r="T256" s="188">
        <f t="shared" si="129"/>
        <v>0</v>
      </c>
      <c r="U256" s="189">
        <f t="shared" si="130"/>
        <v>0</v>
      </c>
      <c r="V256" s="189">
        <f t="shared" si="131"/>
        <v>0</v>
      </c>
      <c r="W256" s="190">
        <f t="shared" si="132"/>
        <v>0</v>
      </c>
      <c r="X256" s="191">
        <f t="shared" si="133"/>
        <v>0</v>
      </c>
      <c r="Y256" s="192">
        <f t="shared" si="134"/>
        <v>0</v>
      </c>
    </row>
    <row r="257" spans="1:25" ht="12.75">
      <c r="A257" s="171" t="s">
        <v>54</v>
      </c>
      <c r="B257" s="172" t="s">
        <v>55</v>
      </c>
      <c r="C257" s="172"/>
      <c r="D257" s="85">
        <v>4</v>
      </c>
      <c r="E257" s="237"/>
      <c r="F257" s="174"/>
      <c r="G257" s="173"/>
      <c r="H257" s="175"/>
      <c r="I257" s="237"/>
      <c r="J257" s="174"/>
      <c r="K257" s="173"/>
      <c r="L257" s="175"/>
      <c r="M257" s="237"/>
      <c r="N257" s="174"/>
      <c r="O257" s="173"/>
      <c r="Q257" s="185">
        <f t="shared" si="126"/>
        <v>0</v>
      </c>
      <c r="R257" s="186">
        <f t="shared" si="127"/>
        <v>0</v>
      </c>
      <c r="S257" s="187">
        <f t="shared" si="128"/>
        <v>0</v>
      </c>
      <c r="T257" s="188">
        <f t="shared" si="129"/>
        <v>0</v>
      </c>
      <c r="U257" s="189">
        <f t="shared" si="130"/>
        <v>0</v>
      </c>
      <c r="V257" s="189">
        <f t="shared" si="131"/>
        <v>0</v>
      </c>
      <c r="W257" s="190">
        <f t="shared" si="132"/>
        <v>0</v>
      </c>
      <c r="X257" s="191">
        <f t="shared" si="133"/>
        <v>0</v>
      </c>
      <c r="Y257" s="192">
        <f t="shared" si="134"/>
        <v>0</v>
      </c>
    </row>
    <row r="258" spans="1:25" ht="12.75">
      <c r="A258" s="171" t="s">
        <v>56</v>
      </c>
      <c r="B258" s="172" t="s">
        <v>57</v>
      </c>
      <c r="C258" s="172"/>
      <c r="D258" s="85">
        <v>6</v>
      </c>
      <c r="E258" s="237"/>
      <c r="F258" s="174"/>
      <c r="G258" s="173"/>
      <c r="H258" s="175"/>
      <c r="I258" s="237"/>
      <c r="J258" s="238"/>
      <c r="K258" s="237"/>
      <c r="L258" s="175"/>
      <c r="M258" s="237"/>
      <c r="N258" s="174"/>
      <c r="O258" s="173"/>
      <c r="Q258" s="185">
        <f t="shared" si="126"/>
        <v>0</v>
      </c>
      <c r="R258" s="186">
        <f t="shared" si="127"/>
        <v>0</v>
      </c>
      <c r="S258" s="187">
        <f t="shared" si="128"/>
        <v>0</v>
      </c>
      <c r="T258" s="188">
        <f t="shared" si="129"/>
        <v>0</v>
      </c>
      <c r="U258" s="189">
        <f t="shared" si="130"/>
        <v>0</v>
      </c>
      <c r="V258" s="189">
        <f t="shared" si="131"/>
        <v>0</v>
      </c>
      <c r="W258" s="190">
        <f t="shared" si="132"/>
        <v>0</v>
      </c>
      <c r="X258" s="191">
        <f t="shared" si="133"/>
        <v>0</v>
      </c>
      <c r="Y258" s="192">
        <f t="shared" si="134"/>
        <v>0</v>
      </c>
    </row>
    <row r="259" spans="1:25" ht="12.75">
      <c r="A259" s="171" t="s">
        <v>58</v>
      </c>
      <c r="B259" s="172" t="s">
        <v>59</v>
      </c>
      <c r="C259" s="172"/>
      <c r="D259" s="85">
        <v>4</v>
      </c>
      <c r="E259" s="237"/>
      <c r="F259" s="174"/>
      <c r="G259" s="173"/>
      <c r="H259" s="175"/>
      <c r="I259" s="237"/>
      <c r="J259" s="238"/>
      <c r="K259" s="237"/>
      <c r="L259" s="175"/>
      <c r="M259" s="237"/>
      <c r="N259" s="238"/>
      <c r="O259" s="237"/>
      <c r="Q259" s="185">
        <f t="shared" si="126"/>
        <v>0</v>
      </c>
      <c r="R259" s="186">
        <f t="shared" si="127"/>
        <v>0</v>
      </c>
      <c r="S259" s="187">
        <f t="shared" si="128"/>
        <v>0</v>
      </c>
      <c r="T259" s="188">
        <f t="shared" si="129"/>
        <v>0</v>
      </c>
      <c r="U259" s="189">
        <f t="shared" si="130"/>
        <v>0</v>
      </c>
      <c r="V259" s="189">
        <f t="shared" si="131"/>
        <v>0</v>
      </c>
      <c r="W259" s="190">
        <f t="shared" si="132"/>
        <v>0</v>
      </c>
      <c r="X259" s="191">
        <f t="shared" si="133"/>
        <v>0</v>
      </c>
      <c r="Y259" s="192">
        <f t="shared" si="134"/>
        <v>0</v>
      </c>
    </row>
    <row r="260" spans="1:27" ht="12.75">
      <c r="A260" s="171" t="s">
        <v>60</v>
      </c>
      <c r="B260" s="172" t="s">
        <v>61</v>
      </c>
      <c r="C260" s="172"/>
      <c r="D260" s="85">
        <v>5</v>
      </c>
      <c r="E260" s="237"/>
      <c r="F260" s="238"/>
      <c r="G260" s="237"/>
      <c r="H260" s="175"/>
      <c r="I260" s="237"/>
      <c r="J260" s="238"/>
      <c r="K260" s="237"/>
      <c r="L260" s="175"/>
      <c r="M260" s="237"/>
      <c r="N260" s="238"/>
      <c r="O260" s="237"/>
      <c r="Q260" s="185">
        <f t="shared" si="126"/>
        <v>0</v>
      </c>
      <c r="R260" s="186">
        <f t="shared" si="127"/>
        <v>0</v>
      </c>
      <c r="S260" s="187">
        <f t="shared" si="128"/>
        <v>0</v>
      </c>
      <c r="T260" s="188">
        <f t="shared" si="129"/>
        <v>0</v>
      </c>
      <c r="U260" s="189">
        <f t="shared" si="130"/>
        <v>0</v>
      </c>
      <c r="V260" s="189">
        <f t="shared" si="131"/>
        <v>0</v>
      </c>
      <c r="W260" s="190">
        <f t="shared" si="132"/>
        <v>0</v>
      </c>
      <c r="X260" s="191">
        <f t="shared" si="133"/>
        <v>0</v>
      </c>
      <c r="Y260" s="192">
        <f t="shared" si="134"/>
        <v>0</v>
      </c>
      <c r="AA260" s="193"/>
    </row>
    <row r="261" spans="1:27" ht="12.75">
      <c r="A261" s="171" t="s">
        <v>62</v>
      </c>
      <c r="B261" s="172" t="s">
        <v>63</v>
      </c>
      <c r="C261" s="172"/>
      <c r="D261" s="85">
        <v>5</v>
      </c>
      <c r="E261" s="237"/>
      <c r="F261" s="238"/>
      <c r="G261" s="237"/>
      <c r="H261" s="175"/>
      <c r="I261" s="237"/>
      <c r="J261" s="238"/>
      <c r="K261" s="237"/>
      <c r="L261" s="175"/>
      <c r="M261" s="237"/>
      <c r="N261" s="238"/>
      <c r="O261" s="237"/>
      <c r="Q261" s="185">
        <f t="shared" si="126"/>
        <v>0</v>
      </c>
      <c r="R261" s="186">
        <f t="shared" si="127"/>
        <v>0</v>
      </c>
      <c r="S261" s="187">
        <f t="shared" si="128"/>
        <v>0</v>
      </c>
      <c r="T261" s="188">
        <f t="shared" si="129"/>
        <v>0</v>
      </c>
      <c r="U261" s="189">
        <f t="shared" si="130"/>
        <v>0</v>
      </c>
      <c r="V261" s="189">
        <f t="shared" si="131"/>
        <v>0</v>
      </c>
      <c r="W261" s="190">
        <f t="shared" si="132"/>
        <v>0</v>
      </c>
      <c r="X261" s="191">
        <f t="shared" si="133"/>
        <v>0</v>
      </c>
      <c r="Y261" s="192">
        <f t="shared" si="134"/>
        <v>0</v>
      </c>
      <c r="AA261" s="193"/>
    </row>
    <row r="262" spans="1:27" ht="13.5">
      <c r="A262" s="171" t="s">
        <v>64</v>
      </c>
      <c r="B262" s="172" t="s">
        <v>65</v>
      </c>
      <c r="C262" s="172"/>
      <c r="D262" s="85">
        <v>5</v>
      </c>
      <c r="E262" s="237"/>
      <c r="F262" s="238"/>
      <c r="G262" s="237"/>
      <c r="H262" s="175"/>
      <c r="I262" s="237"/>
      <c r="J262" s="238"/>
      <c r="K262" s="237"/>
      <c r="L262" s="175"/>
      <c r="M262" s="237"/>
      <c r="N262" s="238"/>
      <c r="O262" s="237"/>
      <c r="Q262" s="185">
        <f t="shared" si="126"/>
        <v>0</v>
      </c>
      <c r="R262" s="186">
        <f t="shared" si="127"/>
        <v>0</v>
      </c>
      <c r="S262" s="187">
        <f t="shared" si="128"/>
        <v>0</v>
      </c>
      <c r="T262" s="188">
        <f t="shared" si="129"/>
        <v>0</v>
      </c>
      <c r="U262" s="189">
        <f t="shared" si="130"/>
        <v>0</v>
      </c>
      <c r="V262" s="189">
        <f t="shared" si="131"/>
        <v>0</v>
      </c>
      <c r="W262" s="190">
        <f t="shared" si="132"/>
        <v>0</v>
      </c>
      <c r="X262" s="191">
        <f t="shared" si="133"/>
        <v>0</v>
      </c>
      <c r="Y262" s="192">
        <f t="shared" si="134"/>
        <v>0</v>
      </c>
      <c r="AA262" s="193"/>
    </row>
    <row r="263" spans="1:25" ht="13.5">
      <c r="A263" s="194" t="s">
        <v>66</v>
      </c>
      <c r="B263" s="194"/>
      <c r="C263" s="194"/>
      <c r="D263" s="194"/>
      <c r="E263" s="195">
        <f>+Q263</f>
        <v>0</v>
      </c>
      <c r="F263" s="195">
        <f>+R263</f>
        <v>0</v>
      </c>
      <c r="G263" s="195">
        <f>+S263</f>
        <v>0</v>
      </c>
      <c r="H263" s="196"/>
      <c r="I263" s="197">
        <f>+T263</f>
        <v>0</v>
      </c>
      <c r="J263" s="197">
        <f>+U263</f>
        <v>0</v>
      </c>
      <c r="K263" s="197">
        <f>+V263</f>
        <v>0</v>
      </c>
      <c r="L263" s="196"/>
      <c r="M263" s="197">
        <f>+W263</f>
        <v>0</v>
      </c>
      <c r="N263" s="197">
        <f>+X263</f>
        <v>0</v>
      </c>
      <c r="O263" s="197">
        <f>+Y263</f>
        <v>0</v>
      </c>
      <c r="Q263" s="231">
        <f>SUM(Q252:Q262)</f>
        <v>0</v>
      </c>
      <c r="R263" s="232">
        <f>SUM(R252:R262)</f>
        <v>0</v>
      </c>
      <c r="S263" s="232">
        <f>SUM(S252:S262)</f>
        <v>0</v>
      </c>
      <c r="T263" s="231">
        <f>SUM(T252:T262)</f>
        <v>0</v>
      </c>
      <c r="U263" s="232">
        <f>SUM(U252:U262)</f>
        <v>0</v>
      </c>
      <c r="V263" s="232">
        <f>SUM(V252:V262)</f>
        <v>0</v>
      </c>
      <c r="W263" s="233">
        <f>SUM(W252:W262)</f>
        <v>0</v>
      </c>
      <c r="X263" s="234">
        <f>SUM(X252:X262)</f>
        <v>0</v>
      </c>
      <c r="Y263" s="234">
        <f>SUM(Y252:Y262)</f>
        <v>0</v>
      </c>
    </row>
    <row r="264" spans="17:27" ht="13.5">
      <c r="Q264" s="207" t="s">
        <v>67</v>
      </c>
      <c r="R264" s="208"/>
      <c r="S264" s="209">
        <f>+(S263+R263+Q263)/3</f>
        <v>0</v>
      </c>
      <c r="T264" s="210" t="s">
        <v>68</v>
      </c>
      <c r="U264" s="210"/>
      <c r="V264" s="209">
        <f>+(V263+U263+T263)/3</f>
        <v>0</v>
      </c>
      <c r="W264" s="207" t="s">
        <v>69</v>
      </c>
      <c r="X264" s="211"/>
      <c r="Y264" s="209">
        <f>+(Y263+X263+W263)/3</f>
        <v>0</v>
      </c>
      <c r="Z264" s="29"/>
      <c r="AA264" s="193"/>
    </row>
    <row r="265" spans="3:27" ht="13.5">
      <c r="C265" s="228"/>
      <c r="R265" s="136"/>
      <c r="S265" s="215" t="s">
        <v>70</v>
      </c>
      <c r="T265" s="216"/>
      <c r="U265" s="216"/>
      <c r="V265" s="217"/>
      <c r="W265" s="218"/>
      <c r="X265" s="218"/>
      <c r="Y265" s="219">
        <f>+SUM(S264+V264+Y264)-MIN(S264,V264,Y264)</f>
        <v>0</v>
      </c>
      <c r="Z265" s="29"/>
      <c r="AA265" s="193"/>
    </row>
    <row r="266" spans="1:27" ht="15.75">
      <c r="A266" s="213" t="s">
        <v>38</v>
      </c>
      <c r="B266" s="213"/>
      <c r="C266" s="214">
        <f>+'INGRESO DATOS'!B43</f>
        <v>16</v>
      </c>
      <c r="Q266" s="29"/>
      <c r="R266" s="29"/>
      <c r="S266" s="102"/>
      <c r="T266" s="102"/>
      <c r="U266" s="102"/>
      <c r="V266" s="235"/>
      <c r="W266" s="102"/>
      <c r="X266" s="102"/>
      <c r="Y266" s="102"/>
      <c r="Z266" s="29"/>
      <c r="AA266" s="193"/>
    </row>
    <row r="267" spans="1:25" ht="15.75">
      <c r="A267" s="159">
        <f>+'INGRESO DATOS'!C43</f>
        <v>0</v>
      </c>
      <c r="B267" s="159"/>
      <c r="C267" s="160">
        <f>+'INGRESO DATOS'!D43</f>
        <v>0</v>
      </c>
      <c r="E267" s="221"/>
      <c r="F267" s="157"/>
      <c r="G267" s="157"/>
      <c r="H267" s="158"/>
      <c r="I267" s="157"/>
      <c r="J267" s="157"/>
      <c r="K267" s="157"/>
      <c r="L267" s="29"/>
      <c r="M267" s="157"/>
      <c r="N267" s="157"/>
      <c r="O267" s="157"/>
      <c r="Q267" s="236"/>
      <c r="R267" s="236"/>
      <c r="S267" s="157"/>
      <c r="T267" s="157"/>
      <c r="U267" s="157"/>
      <c r="V267" s="157"/>
      <c r="W267" s="157"/>
      <c r="X267" s="157"/>
      <c r="Y267" s="157"/>
    </row>
    <row r="268" spans="1:25" ht="13.5">
      <c r="A268" s="163" t="s">
        <v>39</v>
      </c>
      <c r="B268" s="164" t="s">
        <v>40</v>
      </c>
      <c r="C268" s="164"/>
      <c r="D268" s="165" t="s">
        <v>41</v>
      </c>
      <c r="E268" s="166" t="s">
        <v>42</v>
      </c>
      <c r="F268" s="166"/>
      <c r="G268" s="166"/>
      <c r="H268" s="167"/>
      <c r="I268" s="168" t="s">
        <v>42</v>
      </c>
      <c r="J268" s="168"/>
      <c r="K268" s="168"/>
      <c r="L268" s="167"/>
      <c r="M268" s="169" t="s">
        <v>42</v>
      </c>
      <c r="N268" s="169"/>
      <c r="O268" s="169"/>
      <c r="Q268" s="170" t="s">
        <v>43</v>
      </c>
      <c r="R268" s="170"/>
      <c r="S268" s="170"/>
      <c r="T268" s="170"/>
      <c r="U268" s="170"/>
      <c r="V268" s="170"/>
      <c r="W268" s="170"/>
      <c r="X268" s="170"/>
      <c r="Y268" s="170"/>
    </row>
    <row r="269" spans="1:27" ht="12.75">
      <c r="A269" s="171" t="s">
        <v>44</v>
      </c>
      <c r="B269" s="172" t="s">
        <v>45</v>
      </c>
      <c r="C269" s="172"/>
      <c r="D269" s="85">
        <v>0</v>
      </c>
      <c r="E269" s="173"/>
      <c r="F269" s="174"/>
      <c r="G269" s="173"/>
      <c r="H269" s="175"/>
      <c r="I269" s="173"/>
      <c r="J269" s="174"/>
      <c r="K269" s="173"/>
      <c r="L269" s="175"/>
      <c r="M269" s="173"/>
      <c r="N269" s="174"/>
      <c r="O269" s="173"/>
      <c r="Q269" s="176">
        <f aca="true" t="shared" si="135" ref="Q269:Q279">+E269*$D269</f>
        <v>0</v>
      </c>
      <c r="R269" s="177">
        <f aca="true" t="shared" si="136" ref="R269:R279">+F269*$D269</f>
        <v>0</v>
      </c>
      <c r="S269" s="178">
        <f aca="true" t="shared" si="137" ref="S269:S279">+G269*$D269</f>
        <v>0</v>
      </c>
      <c r="T269" s="179">
        <f aca="true" t="shared" si="138" ref="T269:T279">+I269*$D269</f>
        <v>0</v>
      </c>
      <c r="U269" s="180">
        <f aca="true" t="shared" si="139" ref="U269:U279">+J269*$D269</f>
        <v>0</v>
      </c>
      <c r="V269" s="180">
        <f aca="true" t="shared" si="140" ref="V269:V279">+K269*$D269</f>
        <v>0</v>
      </c>
      <c r="W269" s="181">
        <f aca="true" t="shared" si="141" ref="W269:W279">+M269*$D269</f>
        <v>0</v>
      </c>
      <c r="X269" s="182">
        <f aca="true" t="shared" si="142" ref="X269:X279">+N269*$D269</f>
        <v>0</v>
      </c>
      <c r="Y269" s="183">
        <f aca="true" t="shared" si="143" ref="Y269:Y279">+O269*$D269</f>
        <v>0</v>
      </c>
      <c r="AA269" s="184"/>
    </row>
    <row r="270" spans="1:25" ht="12.75">
      <c r="A270" s="171" t="s">
        <v>46</v>
      </c>
      <c r="B270" s="172" t="s">
        <v>47</v>
      </c>
      <c r="C270" s="172"/>
      <c r="D270" s="85">
        <v>2</v>
      </c>
      <c r="E270" s="237"/>
      <c r="F270" s="238"/>
      <c r="G270" s="237"/>
      <c r="H270" s="175"/>
      <c r="I270" s="237"/>
      <c r="J270" s="174"/>
      <c r="K270" s="173"/>
      <c r="L270" s="175"/>
      <c r="M270" s="237"/>
      <c r="N270" s="238"/>
      <c r="O270" s="237"/>
      <c r="Q270" s="185">
        <f t="shared" si="135"/>
        <v>0</v>
      </c>
      <c r="R270" s="186">
        <f t="shared" si="136"/>
        <v>0</v>
      </c>
      <c r="S270" s="187">
        <f t="shared" si="137"/>
        <v>0</v>
      </c>
      <c r="T270" s="188">
        <f t="shared" si="138"/>
        <v>0</v>
      </c>
      <c r="U270" s="189">
        <f t="shared" si="139"/>
        <v>0</v>
      </c>
      <c r="V270" s="189">
        <f t="shared" si="140"/>
        <v>0</v>
      </c>
      <c r="W270" s="190">
        <f t="shared" si="141"/>
        <v>0</v>
      </c>
      <c r="X270" s="191">
        <f t="shared" si="142"/>
        <v>0</v>
      </c>
      <c r="Y270" s="192">
        <f t="shared" si="143"/>
        <v>0</v>
      </c>
    </row>
    <row r="271" spans="1:25" ht="12.75">
      <c r="A271" s="171" t="s">
        <v>48</v>
      </c>
      <c r="B271" s="172" t="s">
        <v>49</v>
      </c>
      <c r="C271" s="172"/>
      <c r="D271" s="85">
        <v>5</v>
      </c>
      <c r="E271" s="237"/>
      <c r="F271" s="238"/>
      <c r="G271" s="237"/>
      <c r="H271" s="175"/>
      <c r="I271" s="237"/>
      <c r="J271" s="174"/>
      <c r="K271" s="173"/>
      <c r="L271" s="175"/>
      <c r="M271" s="237"/>
      <c r="N271" s="174"/>
      <c r="O271" s="173"/>
      <c r="Q271" s="185">
        <f t="shared" si="135"/>
        <v>0</v>
      </c>
      <c r="R271" s="186">
        <f t="shared" si="136"/>
        <v>0</v>
      </c>
      <c r="S271" s="187">
        <f t="shared" si="137"/>
        <v>0</v>
      </c>
      <c r="T271" s="188">
        <f t="shared" si="138"/>
        <v>0</v>
      </c>
      <c r="U271" s="189">
        <f t="shared" si="139"/>
        <v>0</v>
      </c>
      <c r="V271" s="189">
        <f t="shared" si="140"/>
        <v>0</v>
      </c>
      <c r="W271" s="190">
        <f t="shared" si="141"/>
        <v>0</v>
      </c>
      <c r="X271" s="191">
        <f t="shared" si="142"/>
        <v>0</v>
      </c>
      <c r="Y271" s="192">
        <f t="shared" si="143"/>
        <v>0</v>
      </c>
    </row>
    <row r="272" spans="1:25" ht="12.75">
      <c r="A272" s="171" t="s">
        <v>50</v>
      </c>
      <c r="B272" s="172" t="s">
        <v>51</v>
      </c>
      <c r="C272" s="172"/>
      <c r="D272" s="85">
        <v>4</v>
      </c>
      <c r="E272" s="237"/>
      <c r="F272" s="174"/>
      <c r="G272" s="173"/>
      <c r="H272" s="175"/>
      <c r="I272" s="237"/>
      <c r="J272" s="174"/>
      <c r="K272" s="173"/>
      <c r="L272" s="175"/>
      <c r="M272" s="237"/>
      <c r="N272" s="174"/>
      <c r="O272" s="173"/>
      <c r="Q272" s="185">
        <f t="shared" si="135"/>
        <v>0</v>
      </c>
      <c r="R272" s="186">
        <f t="shared" si="136"/>
        <v>0</v>
      </c>
      <c r="S272" s="187">
        <f t="shared" si="137"/>
        <v>0</v>
      </c>
      <c r="T272" s="188">
        <f t="shared" si="138"/>
        <v>0</v>
      </c>
      <c r="U272" s="189">
        <f t="shared" si="139"/>
        <v>0</v>
      </c>
      <c r="V272" s="189">
        <f t="shared" si="140"/>
        <v>0</v>
      </c>
      <c r="W272" s="190">
        <f t="shared" si="141"/>
        <v>0</v>
      </c>
      <c r="X272" s="191">
        <f t="shared" si="142"/>
        <v>0</v>
      </c>
      <c r="Y272" s="192">
        <f t="shared" si="143"/>
        <v>0</v>
      </c>
    </row>
    <row r="273" spans="1:25" ht="12.75">
      <c r="A273" s="171" t="s">
        <v>52</v>
      </c>
      <c r="B273" s="172" t="s">
        <v>53</v>
      </c>
      <c r="C273" s="172"/>
      <c r="D273" s="85">
        <v>2</v>
      </c>
      <c r="E273" s="237"/>
      <c r="F273" s="174"/>
      <c r="G273" s="173"/>
      <c r="H273" s="175"/>
      <c r="I273" s="237"/>
      <c r="J273" s="174"/>
      <c r="K273" s="173"/>
      <c r="L273" s="175"/>
      <c r="M273" s="237"/>
      <c r="N273" s="174"/>
      <c r="O273" s="173"/>
      <c r="Q273" s="185">
        <f t="shared" si="135"/>
        <v>0</v>
      </c>
      <c r="R273" s="186">
        <f t="shared" si="136"/>
        <v>0</v>
      </c>
      <c r="S273" s="187">
        <f t="shared" si="137"/>
        <v>0</v>
      </c>
      <c r="T273" s="188">
        <f t="shared" si="138"/>
        <v>0</v>
      </c>
      <c r="U273" s="189">
        <f t="shared" si="139"/>
        <v>0</v>
      </c>
      <c r="V273" s="189">
        <f t="shared" si="140"/>
        <v>0</v>
      </c>
      <c r="W273" s="190">
        <f t="shared" si="141"/>
        <v>0</v>
      </c>
      <c r="X273" s="191">
        <f t="shared" si="142"/>
        <v>0</v>
      </c>
      <c r="Y273" s="192">
        <f t="shared" si="143"/>
        <v>0</v>
      </c>
    </row>
    <row r="274" spans="1:25" ht="12.75">
      <c r="A274" s="171" t="s">
        <v>54</v>
      </c>
      <c r="B274" s="172" t="s">
        <v>55</v>
      </c>
      <c r="C274" s="172"/>
      <c r="D274" s="85">
        <v>4</v>
      </c>
      <c r="E274" s="237"/>
      <c r="F274" s="174"/>
      <c r="G274" s="173"/>
      <c r="H274" s="175"/>
      <c r="I274" s="237"/>
      <c r="J274" s="174"/>
      <c r="K274" s="173"/>
      <c r="L274" s="175"/>
      <c r="M274" s="237"/>
      <c r="N274" s="174"/>
      <c r="O274" s="173"/>
      <c r="Q274" s="185">
        <f t="shared" si="135"/>
        <v>0</v>
      </c>
      <c r="R274" s="186">
        <f t="shared" si="136"/>
        <v>0</v>
      </c>
      <c r="S274" s="187">
        <f t="shared" si="137"/>
        <v>0</v>
      </c>
      <c r="T274" s="188">
        <f t="shared" si="138"/>
        <v>0</v>
      </c>
      <c r="U274" s="189">
        <f t="shared" si="139"/>
        <v>0</v>
      </c>
      <c r="V274" s="189">
        <f t="shared" si="140"/>
        <v>0</v>
      </c>
      <c r="W274" s="190">
        <f t="shared" si="141"/>
        <v>0</v>
      </c>
      <c r="X274" s="191">
        <f t="shared" si="142"/>
        <v>0</v>
      </c>
      <c r="Y274" s="192">
        <f t="shared" si="143"/>
        <v>0</v>
      </c>
    </row>
    <row r="275" spans="1:25" ht="12.75">
      <c r="A275" s="171" t="s">
        <v>56</v>
      </c>
      <c r="B275" s="172" t="s">
        <v>57</v>
      </c>
      <c r="C275" s="172"/>
      <c r="D275" s="85">
        <v>6</v>
      </c>
      <c r="E275" s="237"/>
      <c r="F275" s="174"/>
      <c r="G275" s="173"/>
      <c r="H275" s="175"/>
      <c r="I275" s="237"/>
      <c r="J275" s="238"/>
      <c r="K275" s="237"/>
      <c r="L275" s="175"/>
      <c r="M275" s="237"/>
      <c r="N275" s="174"/>
      <c r="O275" s="173"/>
      <c r="Q275" s="185">
        <f t="shared" si="135"/>
        <v>0</v>
      </c>
      <c r="R275" s="186">
        <f t="shared" si="136"/>
        <v>0</v>
      </c>
      <c r="S275" s="187">
        <f t="shared" si="137"/>
        <v>0</v>
      </c>
      <c r="T275" s="188">
        <f t="shared" si="138"/>
        <v>0</v>
      </c>
      <c r="U275" s="189">
        <f t="shared" si="139"/>
        <v>0</v>
      </c>
      <c r="V275" s="189">
        <f t="shared" si="140"/>
        <v>0</v>
      </c>
      <c r="W275" s="190">
        <f t="shared" si="141"/>
        <v>0</v>
      </c>
      <c r="X275" s="191">
        <f t="shared" si="142"/>
        <v>0</v>
      </c>
      <c r="Y275" s="192">
        <f t="shared" si="143"/>
        <v>0</v>
      </c>
    </row>
    <row r="276" spans="1:25" ht="12.75">
      <c r="A276" s="171" t="s">
        <v>58</v>
      </c>
      <c r="B276" s="172" t="s">
        <v>59</v>
      </c>
      <c r="C276" s="172"/>
      <c r="D276" s="85">
        <v>4</v>
      </c>
      <c r="E276" s="237"/>
      <c r="F276" s="174"/>
      <c r="G276" s="173"/>
      <c r="H276" s="175"/>
      <c r="I276" s="237"/>
      <c r="J276" s="238"/>
      <c r="K276" s="237"/>
      <c r="L276" s="175"/>
      <c r="M276" s="237"/>
      <c r="N276" s="238"/>
      <c r="O276" s="237"/>
      <c r="Q276" s="185">
        <f t="shared" si="135"/>
        <v>0</v>
      </c>
      <c r="R276" s="186">
        <f t="shared" si="136"/>
        <v>0</v>
      </c>
      <c r="S276" s="187">
        <f t="shared" si="137"/>
        <v>0</v>
      </c>
      <c r="T276" s="188">
        <f t="shared" si="138"/>
        <v>0</v>
      </c>
      <c r="U276" s="189">
        <f t="shared" si="139"/>
        <v>0</v>
      </c>
      <c r="V276" s="189">
        <f t="shared" si="140"/>
        <v>0</v>
      </c>
      <c r="W276" s="190">
        <f t="shared" si="141"/>
        <v>0</v>
      </c>
      <c r="X276" s="191">
        <f t="shared" si="142"/>
        <v>0</v>
      </c>
      <c r="Y276" s="192">
        <f t="shared" si="143"/>
        <v>0</v>
      </c>
    </row>
    <row r="277" spans="1:25" ht="12.75">
      <c r="A277" s="171" t="s">
        <v>60</v>
      </c>
      <c r="B277" s="172" t="s">
        <v>61</v>
      </c>
      <c r="C277" s="172"/>
      <c r="D277" s="85">
        <v>5</v>
      </c>
      <c r="E277" s="237"/>
      <c r="F277" s="238"/>
      <c r="G277" s="237"/>
      <c r="H277" s="175"/>
      <c r="I277" s="237"/>
      <c r="J277" s="238"/>
      <c r="K277" s="237"/>
      <c r="L277" s="175"/>
      <c r="M277" s="237"/>
      <c r="N277" s="238"/>
      <c r="O277" s="237"/>
      <c r="Q277" s="185">
        <f t="shared" si="135"/>
        <v>0</v>
      </c>
      <c r="R277" s="186">
        <f t="shared" si="136"/>
        <v>0</v>
      </c>
      <c r="S277" s="187">
        <f t="shared" si="137"/>
        <v>0</v>
      </c>
      <c r="T277" s="188">
        <f t="shared" si="138"/>
        <v>0</v>
      </c>
      <c r="U277" s="189">
        <f t="shared" si="139"/>
        <v>0</v>
      </c>
      <c r="V277" s="189">
        <f t="shared" si="140"/>
        <v>0</v>
      </c>
      <c r="W277" s="190">
        <f t="shared" si="141"/>
        <v>0</v>
      </c>
      <c r="X277" s="191">
        <f t="shared" si="142"/>
        <v>0</v>
      </c>
      <c r="Y277" s="192">
        <f t="shared" si="143"/>
        <v>0</v>
      </c>
    </row>
    <row r="278" spans="1:25" ht="12.75">
      <c r="A278" s="171" t="s">
        <v>62</v>
      </c>
      <c r="B278" s="172" t="s">
        <v>63</v>
      </c>
      <c r="C278" s="172"/>
      <c r="D278" s="85">
        <v>5</v>
      </c>
      <c r="E278" s="237"/>
      <c r="F278" s="238"/>
      <c r="G278" s="237"/>
      <c r="H278" s="175"/>
      <c r="I278" s="237"/>
      <c r="J278" s="238"/>
      <c r="K278" s="237"/>
      <c r="L278" s="175"/>
      <c r="M278" s="237"/>
      <c r="N278" s="238"/>
      <c r="O278" s="237"/>
      <c r="Q278" s="185">
        <f t="shared" si="135"/>
        <v>0</v>
      </c>
      <c r="R278" s="186">
        <f t="shared" si="136"/>
        <v>0</v>
      </c>
      <c r="S278" s="187">
        <f t="shared" si="137"/>
        <v>0</v>
      </c>
      <c r="T278" s="188">
        <f t="shared" si="138"/>
        <v>0</v>
      </c>
      <c r="U278" s="189">
        <f t="shared" si="139"/>
        <v>0</v>
      </c>
      <c r="V278" s="189">
        <f t="shared" si="140"/>
        <v>0</v>
      </c>
      <c r="W278" s="190">
        <f t="shared" si="141"/>
        <v>0</v>
      </c>
      <c r="X278" s="191">
        <f t="shared" si="142"/>
        <v>0</v>
      </c>
      <c r="Y278" s="192">
        <f t="shared" si="143"/>
        <v>0</v>
      </c>
    </row>
    <row r="279" spans="1:25" ht="13.5">
      <c r="A279" s="171" t="s">
        <v>64</v>
      </c>
      <c r="B279" s="172" t="s">
        <v>65</v>
      </c>
      <c r="C279" s="172"/>
      <c r="D279" s="85">
        <v>5</v>
      </c>
      <c r="E279" s="237"/>
      <c r="F279" s="238"/>
      <c r="G279" s="237"/>
      <c r="H279" s="175"/>
      <c r="I279" s="237"/>
      <c r="J279" s="238"/>
      <c r="K279" s="237"/>
      <c r="L279" s="175"/>
      <c r="M279" s="237"/>
      <c r="N279" s="238"/>
      <c r="O279" s="237"/>
      <c r="Q279" s="185">
        <f t="shared" si="135"/>
        <v>0</v>
      </c>
      <c r="R279" s="186">
        <f t="shared" si="136"/>
        <v>0</v>
      </c>
      <c r="S279" s="187">
        <f t="shared" si="137"/>
        <v>0</v>
      </c>
      <c r="T279" s="188">
        <f t="shared" si="138"/>
        <v>0</v>
      </c>
      <c r="U279" s="189">
        <f t="shared" si="139"/>
        <v>0</v>
      </c>
      <c r="V279" s="189">
        <f t="shared" si="140"/>
        <v>0</v>
      </c>
      <c r="W279" s="190">
        <f t="shared" si="141"/>
        <v>0</v>
      </c>
      <c r="X279" s="191">
        <f t="shared" si="142"/>
        <v>0</v>
      </c>
      <c r="Y279" s="192">
        <f t="shared" si="143"/>
        <v>0</v>
      </c>
    </row>
    <row r="280" spans="1:25" ht="13.5">
      <c r="A280" s="194" t="s">
        <v>66</v>
      </c>
      <c r="B280" s="194"/>
      <c r="C280" s="194"/>
      <c r="D280" s="194"/>
      <c r="E280" s="195">
        <f>+Q280</f>
        <v>0</v>
      </c>
      <c r="F280" s="195">
        <f>+R280</f>
        <v>0</v>
      </c>
      <c r="G280" s="195">
        <f>+S280</f>
        <v>0</v>
      </c>
      <c r="H280" s="196"/>
      <c r="I280" s="197">
        <f>+T280</f>
        <v>0</v>
      </c>
      <c r="J280" s="197">
        <f>+U280</f>
        <v>0</v>
      </c>
      <c r="K280" s="197">
        <f>+V280</f>
        <v>0</v>
      </c>
      <c r="L280" s="196"/>
      <c r="M280" s="197">
        <f>+W280</f>
        <v>0</v>
      </c>
      <c r="N280" s="197">
        <f>+X280</f>
        <v>0</v>
      </c>
      <c r="O280" s="197">
        <f>+Y280</f>
        <v>0</v>
      </c>
      <c r="Q280" s="231">
        <f>SUM(Q269:Q279)</f>
        <v>0</v>
      </c>
      <c r="R280" s="232">
        <f>SUM(R269:R279)</f>
        <v>0</v>
      </c>
      <c r="S280" s="232">
        <f>SUM(S269:S279)</f>
        <v>0</v>
      </c>
      <c r="T280" s="231">
        <f>SUM(T269:T279)</f>
        <v>0</v>
      </c>
      <c r="U280" s="232">
        <f>SUM(U269:U279)</f>
        <v>0</v>
      </c>
      <c r="V280" s="232">
        <f>SUM(V269:V279)</f>
        <v>0</v>
      </c>
      <c r="W280" s="233">
        <f>SUM(W269:W279)</f>
        <v>0</v>
      </c>
      <c r="X280" s="234">
        <f>SUM(X269:X279)</f>
        <v>0</v>
      </c>
      <c r="Y280" s="234">
        <f>SUM(Y269:Y279)</f>
        <v>0</v>
      </c>
    </row>
    <row r="281" spans="17:26" ht="13.5">
      <c r="Q281" s="207" t="s">
        <v>67</v>
      </c>
      <c r="R281" s="208"/>
      <c r="S281" s="209">
        <f>+(S280+R280+Q280)/3</f>
        <v>0</v>
      </c>
      <c r="T281" s="210" t="s">
        <v>68</v>
      </c>
      <c r="U281" s="210"/>
      <c r="V281" s="209">
        <f>+(V280+U280+T280)/3</f>
        <v>0</v>
      </c>
      <c r="W281" s="207" t="s">
        <v>69</v>
      </c>
      <c r="X281" s="211"/>
      <c r="Y281" s="209">
        <f>+(Y280+X280+W280)/3</f>
        <v>0</v>
      </c>
      <c r="Z281" s="29"/>
    </row>
    <row r="282" spans="3:26" ht="13.5">
      <c r="C282" s="228"/>
      <c r="R282" s="136"/>
      <c r="S282" s="215" t="s">
        <v>70</v>
      </c>
      <c r="T282" s="216"/>
      <c r="U282" s="216"/>
      <c r="V282" s="217"/>
      <c r="W282" s="218"/>
      <c r="X282" s="218"/>
      <c r="Y282" s="219">
        <f>+SUM(S281+V281+Y281)-MIN(S281,V281,Y281)</f>
        <v>0</v>
      </c>
      <c r="Z282" s="29"/>
    </row>
    <row r="283" spans="17:26" ht="12.75">
      <c r="Q283" s="29"/>
      <c r="R283" s="29"/>
      <c r="S283" s="102"/>
      <c r="T283" s="102"/>
      <c r="U283" s="102"/>
      <c r="V283" s="235"/>
      <c r="W283" s="29"/>
      <c r="X283" s="29"/>
      <c r="Y283" s="29"/>
      <c r="Z283" s="29"/>
    </row>
    <row r="284" spans="17:26" ht="12.75"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</sheetData>
  <sheetProtection password="CF7A" sheet="1"/>
  <mergeCells count="318">
    <mergeCell ref="A1:B1"/>
    <mergeCell ref="D3:L3"/>
    <mergeCell ref="N3:V3"/>
    <mergeCell ref="D4:L4"/>
    <mergeCell ref="X4:Y4"/>
    <mergeCell ref="A6:B6"/>
    <mergeCell ref="E6:G6"/>
    <mergeCell ref="I6:K6"/>
    <mergeCell ref="M6:O6"/>
    <mergeCell ref="Q6:S6"/>
    <mergeCell ref="T6:V6"/>
    <mergeCell ref="W6:Y6"/>
    <mergeCell ref="A7:C7"/>
    <mergeCell ref="A9:C9"/>
    <mergeCell ref="A12:B12"/>
    <mergeCell ref="A13:B13"/>
    <mergeCell ref="B14:C14"/>
    <mergeCell ref="E14:G14"/>
    <mergeCell ref="I14:K14"/>
    <mergeCell ref="M14:O14"/>
    <mergeCell ref="Q14:Y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26:D26"/>
    <mergeCell ref="A28:B28"/>
    <mergeCell ref="A29:B29"/>
    <mergeCell ref="B30:C30"/>
    <mergeCell ref="E30:G30"/>
    <mergeCell ref="I30:K30"/>
    <mergeCell ref="M30:O30"/>
    <mergeCell ref="Q30:Y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A42:D42"/>
    <mergeCell ref="A45:B45"/>
    <mergeCell ref="A46:B46"/>
    <mergeCell ref="B47:C47"/>
    <mergeCell ref="E47:G47"/>
    <mergeCell ref="I47:K47"/>
    <mergeCell ref="M47:O47"/>
    <mergeCell ref="Q47:Y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D59"/>
    <mergeCell ref="A62:B62"/>
    <mergeCell ref="A63:B63"/>
    <mergeCell ref="B64:C64"/>
    <mergeCell ref="E64:G64"/>
    <mergeCell ref="I64:K64"/>
    <mergeCell ref="M64:O64"/>
    <mergeCell ref="Q64:Y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A76:D76"/>
    <mergeCell ref="A79:B79"/>
    <mergeCell ref="A80:B80"/>
    <mergeCell ref="B81:C81"/>
    <mergeCell ref="E81:G81"/>
    <mergeCell ref="I81:K81"/>
    <mergeCell ref="M81:O81"/>
    <mergeCell ref="Q81:Y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A93:D93"/>
    <mergeCell ref="A96:B96"/>
    <mergeCell ref="A97:B97"/>
    <mergeCell ref="B98:C98"/>
    <mergeCell ref="E98:G98"/>
    <mergeCell ref="I98:K98"/>
    <mergeCell ref="M98:O98"/>
    <mergeCell ref="Q98:Y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A110:D110"/>
    <mergeCell ref="A113:B113"/>
    <mergeCell ref="A114:B114"/>
    <mergeCell ref="B115:C115"/>
    <mergeCell ref="E115:G115"/>
    <mergeCell ref="I115:K115"/>
    <mergeCell ref="M115:O115"/>
    <mergeCell ref="Q115:Y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A127:D127"/>
    <mergeCell ref="A130:B130"/>
    <mergeCell ref="A131:B131"/>
    <mergeCell ref="B132:C132"/>
    <mergeCell ref="E132:G132"/>
    <mergeCell ref="I132:K132"/>
    <mergeCell ref="M132:O132"/>
    <mergeCell ref="Q132:Y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A144:D144"/>
    <mergeCell ref="A147:B147"/>
    <mergeCell ref="A148:B148"/>
    <mergeCell ref="B149:C149"/>
    <mergeCell ref="E149:G149"/>
    <mergeCell ref="I149:K149"/>
    <mergeCell ref="M149:O149"/>
    <mergeCell ref="Q149:Y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A161:D161"/>
    <mergeCell ref="A164:B164"/>
    <mergeCell ref="A165:B165"/>
    <mergeCell ref="B166:C166"/>
    <mergeCell ref="E166:G166"/>
    <mergeCell ref="I166:K166"/>
    <mergeCell ref="M166:O166"/>
    <mergeCell ref="Q166:Y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A178:D178"/>
    <mergeCell ref="A181:B181"/>
    <mergeCell ref="A182:B182"/>
    <mergeCell ref="B183:C183"/>
    <mergeCell ref="E183:G183"/>
    <mergeCell ref="I183:K183"/>
    <mergeCell ref="M183:O183"/>
    <mergeCell ref="Q183:Y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A195:D195"/>
    <mergeCell ref="A198:B198"/>
    <mergeCell ref="A199:B199"/>
    <mergeCell ref="B200:C200"/>
    <mergeCell ref="E200:G200"/>
    <mergeCell ref="I200:K200"/>
    <mergeCell ref="M200:O200"/>
    <mergeCell ref="Q200:Y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A212:D212"/>
    <mergeCell ref="A215:B215"/>
    <mergeCell ref="A216:B216"/>
    <mergeCell ref="B217:C217"/>
    <mergeCell ref="E217:G217"/>
    <mergeCell ref="I217:K217"/>
    <mergeCell ref="M217:O217"/>
    <mergeCell ref="Q217:Y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A229:D229"/>
    <mergeCell ref="A232:B232"/>
    <mergeCell ref="A233:B233"/>
    <mergeCell ref="B234:C234"/>
    <mergeCell ref="E234:G234"/>
    <mergeCell ref="I234:K234"/>
    <mergeCell ref="M234:O234"/>
    <mergeCell ref="Q234:Y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46:D246"/>
    <mergeCell ref="A249:B249"/>
    <mergeCell ref="A250:B250"/>
    <mergeCell ref="B251:C251"/>
    <mergeCell ref="E251:G251"/>
    <mergeCell ref="I251:K251"/>
    <mergeCell ref="M251:O251"/>
    <mergeCell ref="Q251:Y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A263:D263"/>
    <mergeCell ref="A266:B266"/>
    <mergeCell ref="A267:B267"/>
    <mergeCell ref="B268:C268"/>
    <mergeCell ref="E268:G268"/>
    <mergeCell ref="I268:K268"/>
    <mergeCell ref="M268:O268"/>
    <mergeCell ref="Q268:Y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A280:D280"/>
  </mergeCells>
  <dataValidations count="1">
    <dataValidation type="decimal" allowBlank="1" showErrorMessage="1" errorTitle="Número no válido" error="El número tiene que ser entre 0 y 10" sqref="E15:O25 E31:O41 E48:O58 E65:O75 E82:O92 E99:O109 E116:O126 E133:O143 E150:O160 E167:O177 E184:O194 E201:O211 E218:O228 E235:O245 E252:O262 E269:O279">
      <formula1>0</formula1>
      <formula2>10</formula2>
    </dataValidation>
  </dataValidations>
  <hyperlinks>
    <hyperlink ref="A1" location="Menu!A1" display="VOLVER AL MENU PRINCIPAL"/>
    <hyperlink ref="C3" r:id="rId1" display="www.apuca.com.ar"/>
  </hyperlinks>
  <printOptions/>
  <pageMargins left="0.5902777777777778" right="0" top="0.5902777777777778" bottom="0" header="0.5118055555555555" footer="0.5118055555555555"/>
  <pageSetup horizontalDpi="300" verticalDpi="300" orientation="landscape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O78"/>
  <sheetViews>
    <sheetView workbookViewId="0" topLeftCell="A1">
      <selection activeCell="C1" sqref="C1"/>
    </sheetView>
  </sheetViews>
  <sheetFormatPr defaultColWidth="10.28125" defaultRowHeight="12.75"/>
  <cols>
    <col min="1" max="1" width="2.7109375" style="0" customWidth="1"/>
    <col min="2" max="2" width="1.8515625" style="0" customWidth="1"/>
    <col min="3" max="3" width="22.8515625" style="0" customWidth="1"/>
    <col min="4" max="4" width="18.421875" style="0" customWidth="1"/>
    <col min="5" max="5" width="15.28125" style="0" customWidth="1"/>
    <col min="6" max="6" width="10.8515625" style="0" customWidth="1"/>
    <col min="7" max="7" width="9.00390625" style="0" customWidth="1"/>
    <col min="8" max="8" width="8.8515625" style="0" customWidth="1"/>
    <col min="9" max="9" width="8.57421875" style="0" customWidth="1"/>
    <col min="10" max="10" width="25.8515625" style="0" customWidth="1"/>
    <col min="11" max="11" width="15.28125" style="0" customWidth="1"/>
    <col min="12" max="16384" width="11.00390625" style="0" customWidth="1"/>
  </cols>
  <sheetData>
    <row r="1" spans="3:8" s="3" customFormat="1" ht="18" customHeight="1">
      <c r="C1" s="239" t="s">
        <v>0</v>
      </c>
      <c r="E1" s="240" t="s">
        <v>71</v>
      </c>
      <c r="F1" s="240"/>
      <c r="G1" s="240"/>
      <c r="H1" s="240"/>
    </row>
    <row r="5" spans="2:15" s="3" customFormat="1" ht="23.25" customHeight="1">
      <c r="B5" s="241"/>
      <c r="C5" s="242" t="s">
        <v>29</v>
      </c>
      <c r="D5" s="242"/>
      <c r="E5" s="242"/>
      <c r="F5" s="242"/>
      <c r="G5" s="242"/>
      <c r="H5" s="242"/>
      <c r="I5" s="243"/>
      <c r="J5" s="244" t="s">
        <v>72</v>
      </c>
      <c r="K5" s="244"/>
      <c r="L5" s="244"/>
      <c r="M5" s="244"/>
      <c r="N5" s="244"/>
      <c r="O5" s="244"/>
    </row>
    <row r="6" spans="2:15" ht="12.75">
      <c r="B6" s="245"/>
      <c r="C6" s="246"/>
      <c r="H6" s="246"/>
      <c r="I6" s="246"/>
      <c r="J6" s="247" t="s">
        <v>73</v>
      </c>
      <c r="K6" s="247"/>
      <c r="L6" s="247"/>
      <c r="M6" s="247"/>
      <c r="N6" s="247"/>
      <c r="O6" s="247"/>
    </row>
    <row r="7" spans="2:15" s="248" customFormat="1" ht="20.25" customHeight="1">
      <c r="B7" s="249"/>
      <c r="C7" s="250" t="s">
        <v>74</v>
      </c>
      <c r="D7" s="250"/>
      <c r="E7" s="250"/>
      <c r="F7" s="250"/>
      <c r="G7" s="250"/>
      <c r="H7" s="250"/>
      <c r="I7" s="251"/>
      <c r="J7" s="252" t="s">
        <v>75</v>
      </c>
      <c r="K7" s="253">
        <f>+'[1]INGRESO DATOS'!N11</f>
        <v>0</v>
      </c>
      <c r="L7" s="254"/>
      <c r="M7" s="254"/>
      <c r="N7" s="254"/>
      <c r="O7" s="255"/>
    </row>
    <row r="8" spans="2:15" s="248" customFormat="1" ht="12.75">
      <c r="B8" s="249"/>
      <c r="C8" s="256"/>
      <c r="D8" s="256"/>
      <c r="E8" s="257"/>
      <c r="F8" s="258"/>
      <c r="G8" s="257"/>
      <c r="H8" s="251"/>
      <c r="I8" s="259"/>
      <c r="J8" s="260" t="s">
        <v>76</v>
      </c>
      <c r="K8" s="253"/>
      <c r="L8" s="254"/>
      <c r="M8" s="254"/>
      <c r="N8" s="254"/>
      <c r="O8" s="255"/>
    </row>
    <row r="9" spans="2:15" s="248" customFormat="1" ht="12.75">
      <c r="B9" s="249"/>
      <c r="C9" s="261" t="s">
        <v>75</v>
      </c>
      <c r="D9" s="262">
        <f>+'INGRESO DATOS'!F8</f>
        <v>0</v>
      </c>
      <c r="E9" s="263"/>
      <c r="F9" s="263"/>
      <c r="G9" s="264"/>
      <c r="I9" s="251"/>
      <c r="J9" s="260" t="s">
        <v>77</v>
      </c>
      <c r="K9" s="253">
        <f>+'[1]INGRESO DATOS'!M13</f>
        <v>0</v>
      </c>
      <c r="L9" s="254"/>
      <c r="M9" s="254"/>
      <c r="N9" s="254"/>
      <c r="O9" s="255"/>
    </row>
    <row r="10" spans="2:15" s="248" customFormat="1" ht="12.75">
      <c r="B10" s="249"/>
      <c r="C10" s="261" t="s">
        <v>76</v>
      </c>
      <c r="D10" s="265">
        <f>+'INGRESO DATOS'!E9</f>
        <v>0</v>
      </c>
      <c r="E10" s="266"/>
      <c r="F10" s="266"/>
      <c r="G10" s="267"/>
      <c r="I10" s="251"/>
      <c r="J10" s="268" t="s">
        <v>78</v>
      </c>
      <c r="K10" s="269">
        <f>+'[1]INGRESO DATOS'!N14</f>
        <v>0</v>
      </c>
      <c r="L10" s="270" t="s">
        <v>79</v>
      </c>
      <c r="M10" s="271" t="s">
        <v>80</v>
      </c>
      <c r="N10" s="272"/>
      <c r="O10" s="273"/>
    </row>
    <row r="11" spans="2:15" s="248" customFormat="1" ht="12.75">
      <c r="B11" s="249"/>
      <c r="C11" s="261" t="s">
        <v>77</v>
      </c>
      <c r="D11" s="274">
        <f>+'INGRESO DATOS'!E10</f>
        <v>0</v>
      </c>
      <c r="E11" s="263"/>
      <c r="F11" s="263"/>
      <c r="G11" s="264"/>
      <c r="I11" s="251"/>
      <c r="J11" s="198"/>
      <c r="K11" s="198"/>
      <c r="L11" s="275"/>
      <c r="M11" s="275"/>
      <c r="N11" s="275"/>
      <c r="O11" s="198"/>
    </row>
    <row r="12" spans="2:15" s="248" customFormat="1" ht="12.75">
      <c r="B12" s="249"/>
      <c r="C12" s="261" t="s">
        <v>78</v>
      </c>
      <c r="D12" s="276">
        <f>+'INGRESO DATOS'!F11</f>
        <v>0</v>
      </c>
      <c r="E12" s="277"/>
      <c r="F12" s="278"/>
      <c r="G12" s="279"/>
      <c r="I12" s="251"/>
      <c r="J12" s="198"/>
      <c r="K12" s="198"/>
      <c r="L12" s="280" t="s">
        <v>34</v>
      </c>
      <c r="M12" s="281" t="s">
        <v>34</v>
      </c>
      <c r="N12" s="281" t="s">
        <v>34</v>
      </c>
      <c r="O12" s="282" t="s">
        <v>81</v>
      </c>
    </row>
    <row r="13" spans="2:15" ht="12.75">
      <c r="B13" s="245"/>
      <c r="C13" s="246"/>
      <c r="D13" s="246"/>
      <c r="E13" s="246"/>
      <c r="F13" s="246"/>
      <c r="G13" s="246"/>
      <c r="H13" s="246"/>
      <c r="I13" s="283"/>
      <c r="J13" s="198"/>
      <c r="K13" s="198"/>
      <c r="L13" s="284">
        <f>+'[1]INGRESO DATOS'!G22</f>
        <v>0</v>
      </c>
      <c r="M13" s="284">
        <f>+'[1]INGRESO DATOS'!G23</f>
        <v>0</v>
      </c>
      <c r="N13" s="284">
        <f>+'[1]INGRESO DATOS'!G24</f>
        <v>0</v>
      </c>
      <c r="O13" s="285"/>
    </row>
    <row r="14" spans="2:15" s="248" customFormat="1" ht="12.75">
      <c r="B14" s="249"/>
      <c r="C14" s="286" t="s">
        <v>82</v>
      </c>
      <c r="D14" s="286"/>
      <c r="E14" s="286"/>
      <c r="F14" s="286"/>
      <c r="G14" s="287" t="s">
        <v>83</v>
      </c>
      <c r="H14" s="288" t="s">
        <v>84</v>
      </c>
      <c r="I14" s="278"/>
      <c r="J14" s="198"/>
      <c r="K14" s="198"/>
      <c r="L14" s="198"/>
      <c r="M14" s="198"/>
      <c r="N14" s="198"/>
      <c r="O14" s="198"/>
    </row>
    <row r="15" spans="2:15" s="248" customFormat="1" ht="12.75">
      <c r="B15" s="249"/>
      <c r="C15" s="289" t="s">
        <v>14</v>
      </c>
      <c r="D15" s="290" t="s">
        <v>15</v>
      </c>
      <c r="E15" s="291" t="s">
        <v>85</v>
      </c>
      <c r="F15" s="292" t="s">
        <v>86</v>
      </c>
      <c r="G15" s="268" t="s">
        <v>87</v>
      </c>
      <c r="H15" s="293" t="s">
        <v>88</v>
      </c>
      <c r="I15" s="256"/>
      <c r="J15" s="294" t="s">
        <v>89</v>
      </c>
      <c r="K15" s="295" t="s">
        <v>90</v>
      </c>
      <c r="L15" s="296">
        <f>+'INGRESO PUNTAJES'!Q26</f>
        <v>0</v>
      </c>
      <c r="M15" s="296">
        <f>+'INGRESO PUNTAJES'!R26</f>
        <v>0</v>
      </c>
      <c r="N15" s="296">
        <f>+'INGRESO PUNTAJES'!S26</f>
        <v>0</v>
      </c>
      <c r="O15" s="297">
        <f>+'INGRESO PUNTAJES'!S27</f>
        <v>0</v>
      </c>
    </row>
    <row r="16" spans="2:15" ht="12.75">
      <c r="B16" s="249"/>
      <c r="C16" s="298">
        <f>+'RESUMEN PUNTAJES'!B16</f>
        <v>0</v>
      </c>
      <c r="D16" s="299">
        <f>+'RESUMEN PUNTAJES'!C16</f>
        <v>0</v>
      </c>
      <c r="E16" s="300">
        <f>+'RESUMEN PUNTAJES'!D16</f>
        <v>0</v>
      </c>
      <c r="F16" s="299">
        <f>+'RESUMEN PUNTAJES'!E16</f>
        <v>0</v>
      </c>
      <c r="G16" s="301">
        <f>+'RESUMEN PUNTAJES'!I16</f>
        <v>0</v>
      </c>
      <c r="H16" s="302"/>
      <c r="I16" s="303"/>
      <c r="J16" s="304">
        <f>+C16</f>
        <v>0</v>
      </c>
      <c r="K16" s="305" t="s">
        <v>91</v>
      </c>
      <c r="L16" s="306">
        <f>+'INGRESO PUNTAJES'!T26</f>
        <v>0</v>
      </c>
      <c r="M16" s="306">
        <f>+'INGRESO PUNTAJES'!U26</f>
        <v>0</v>
      </c>
      <c r="N16" s="306">
        <f>+'INGRESO PUNTAJES'!V26</f>
        <v>0</v>
      </c>
      <c r="O16" s="307">
        <f>+'INGRESO PUNTAJES'!V27</f>
        <v>0</v>
      </c>
    </row>
    <row r="17" spans="2:15" ht="12.75">
      <c r="B17" s="249"/>
      <c r="C17" s="298">
        <f>+'RESUMEN PUNTAJES'!B17</f>
        <v>0</v>
      </c>
      <c r="D17" s="299">
        <f>+'RESUMEN PUNTAJES'!C17</f>
        <v>0</v>
      </c>
      <c r="E17" s="300">
        <f>+'RESUMEN PUNTAJES'!D17</f>
        <v>0</v>
      </c>
      <c r="F17" s="299">
        <f>+'RESUMEN PUNTAJES'!E17</f>
        <v>0</v>
      </c>
      <c r="G17" s="301">
        <f>+'RESUMEN PUNTAJES'!I17</f>
        <v>0</v>
      </c>
      <c r="H17" s="302"/>
      <c r="I17" s="303"/>
      <c r="J17" s="304">
        <f>+D16</f>
        <v>0</v>
      </c>
      <c r="K17" s="305" t="s">
        <v>92</v>
      </c>
      <c r="L17" s="306">
        <f>+'INGRESO PUNTAJES'!W26</f>
        <v>0</v>
      </c>
      <c r="M17" s="306">
        <f>+'INGRESO PUNTAJES'!X26</f>
        <v>0</v>
      </c>
      <c r="N17" s="306">
        <f>+'INGRESO PUNTAJES'!Y26</f>
        <v>0</v>
      </c>
      <c r="O17" s="307">
        <f>+'INGRESO PUNTAJES'!Y27</f>
        <v>0</v>
      </c>
    </row>
    <row r="18" spans="2:15" ht="12.75">
      <c r="B18" s="249"/>
      <c r="C18" s="298">
        <f>+'RESUMEN PUNTAJES'!B18</f>
        <v>0</v>
      </c>
      <c r="D18" s="299">
        <f>+'RESUMEN PUNTAJES'!C18</f>
        <v>0</v>
      </c>
      <c r="E18" s="300">
        <f>+'RESUMEN PUNTAJES'!D18</f>
        <v>0</v>
      </c>
      <c r="F18" s="299">
        <f>+'RESUMEN PUNTAJES'!E18</f>
        <v>0</v>
      </c>
      <c r="G18" s="301">
        <f>+'RESUMEN PUNTAJES'!I18</f>
        <v>0</v>
      </c>
      <c r="H18" s="302"/>
      <c r="I18" s="303"/>
      <c r="J18" s="308"/>
      <c r="K18" s="309"/>
      <c r="L18" s="310"/>
      <c r="M18" s="310"/>
      <c r="N18" s="311" t="s">
        <v>93</v>
      </c>
      <c r="O18" s="312">
        <f>+'INGRESO PUNTAJES'!Y28</f>
        <v>0</v>
      </c>
    </row>
    <row r="19" spans="2:15" ht="12.75">
      <c r="B19" s="249"/>
      <c r="C19" s="298">
        <f>+'RESUMEN PUNTAJES'!B19</f>
        <v>0</v>
      </c>
      <c r="D19" s="299">
        <f>+'RESUMEN PUNTAJES'!C19</f>
        <v>0</v>
      </c>
      <c r="E19" s="300">
        <f>+'RESUMEN PUNTAJES'!D19</f>
        <v>0</v>
      </c>
      <c r="F19" s="299">
        <f>+'RESUMEN PUNTAJES'!E19</f>
        <v>0</v>
      </c>
      <c r="G19" s="301">
        <f>+'RESUMEN PUNTAJES'!I19</f>
        <v>0</v>
      </c>
      <c r="H19" s="302"/>
      <c r="I19" s="303"/>
      <c r="J19" s="294" t="s">
        <v>89</v>
      </c>
      <c r="K19" s="295" t="s">
        <v>90</v>
      </c>
      <c r="L19" s="296">
        <f>+'INGRESO PUNTAJES'!Q42</f>
        <v>0</v>
      </c>
      <c r="M19" s="296">
        <f>+'INGRESO PUNTAJES'!R42</f>
        <v>0</v>
      </c>
      <c r="N19" s="296">
        <f>+'INGRESO PUNTAJES'!S42</f>
        <v>0</v>
      </c>
      <c r="O19" s="297">
        <f>+'INGRESO PUNTAJES'!S43</f>
        <v>0</v>
      </c>
    </row>
    <row r="20" spans="2:15" ht="12.75">
      <c r="B20" s="249"/>
      <c r="C20" s="298">
        <f>+'RESUMEN PUNTAJES'!B20</f>
        <v>0</v>
      </c>
      <c r="D20" s="299">
        <f>+'RESUMEN PUNTAJES'!C20</f>
        <v>0</v>
      </c>
      <c r="E20" s="300">
        <f>+'RESUMEN PUNTAJES'!D20</f>
        <v>0</v>
      </c>
      <c r="F20" s="299">
        <f>+'RESUMEN PUNTAJES'!E20</f>
        <v>0</v>
      </c>
      <c r="G20" s="301">
        <f>+'RESUMEN PUNTAJES'!I20</f>
        <v>0</v>
      </c>
      <c r="H20" s="302"/>
      <c r="I20" s="303"/>
      <c r="J20" s="304">
        <f>+C17</f>
        <v>0</v>
      </c>
      <c r="K20" s="305" t="s">
        <v>91</v>
      </c>
      <c r="L20" s="306">
        <f>+'INGRESO PUNTAJES'!T42</f>
        <v>0</v>
      </c>
      <c r="M20" s="306">
        <f>+'INGRESO PUNTAJES'!U42</f>
        <v>0</v>
      </c>
      <c r="N20" s="306">
        <f>+'INGRESO PUNTAJES'!V42</f>
        <v>0</v>
      </c>
      <c r="O20" s="307">
        <f>+'INGRESO PUNTAJES'!V43</f>
        <v>0</v>
      </c>
    </row>
    <row r="21" spans="2:15" ht="12.75">
      <c r="B21" s="249"/>
      <c r="C21" s="298">
        <f>+'RESUMEN PUNTAJES'!B21</f>
        <v>0</v>
      </c>
      <c r="D21" s="299">
        <f>+'RESUMEN PUNTAJES'!C21</f>
        <v>0</v>
      </c>
      <c r="E21" s="300">
        <f>+'RESUMEN PUNTAJES'!D21</f>
        <v>0</v>
      </c>
      <c r="F21" s="299">
        <f>+'RESUMEN PUNTAJES'!E21</f>
        <v>0</v>
      </c>
      <c r="G21" s="301">
        <f>+'RESUMEN PUNTAJES'!I21</f>
        <v>0</v>
      </c>
      <c r="H21" s="302"/>
      <c r="I21" s="303"/>
      <c r="J21" s="304">
        <f>+D17</f>
        <v>0</v>
      </c>
      <c r="K21" s="305" t="s">
        <v>92</v>
      </c>
      <c r="L21" s="306">
        <f>+'INGRESO PUNTAJES'!W42</f>
        <v>0</v>
      </c>
      <c r="M21" s="306">
        <f>+'INGRESO PUNTAJES'!X42</f>
        <v>0</v>
      </c>
      <c r="N21" s="306">
        <f>+'INGRESO PUNTAJES'!Y42</f>
        <v>0</v>
      </c>
      <c r="O21" s="307">
        <f>+'INGRESO PUNTAJES'!Y43</f>
        <v>0</v>
      </c>
    </row>
    <row r="22" spans="2:15" ht="12.75">
      <c r="B22" s="249"/>
      <c r="C22" s="298">
        <f>+'RESUMEN PUNTAJES'!B22</f>
        <v>0</v>
      </c>
      <c r="D22" s="299">
        <f>+'RESUMEN PUNTAJES'!C22</f>
        <v>0</v>
      </c>
      <c r="E22" s="300">
        <f>+'RESUMEN PUNTAJES'!D22</f>
        <v>0</v>
      </c>
      <c r="F22" s="299">
        <f>+'RESUMEN PUNTAJES'!E22</f>
        <v>0</v>
      </c>
      <c r="G22" s="301">
        <f>+'RESUMEN PUNTAJES'!I22</f>
        <v>0</v>
      </c>
      <c r="H22" s="302"/>
      <c r="I22" s="303"/>
      <c r="J22" s="308"/>
      <c r="K22" s="309"/>
      <c r="L22" s="310"/>
      <c r="M22" s="310"/>
      <c r="N22" s="311" t="s">
        <v>93</v>
      </c>
      <c r="O22" s="312">
        <f>+'INGRESO PUNTAJES'!Y44</f>
        <v>0</v>
      </c>
    </row>
    <row r="23" spans="2:15" ht="12.75">
      <c r="B23" s="249"/>
      <c r="C23" s="298">
        <f>+'RESUMEN PUNTAJES'!B23</f>
        <v>0</v>
      </c>
      <c r="D23" s="299">
        <f>+'RESUMEN PUNTAJES'!C23</f>
        <v>0</v>
      </c>
      <c r="E23" s="300">
        <f>+'RESUMEN PUNTAJES'!D23</f>
        <v>0</v>
      </c>
      <c r="F23" s="299">
        <f>+'RESUMEN PUNTAJES'!E23</f>
        <v>0</v>
      </c>
      <c r="G23" s="301">
        <f>+'RESUMEN PUNTAJES'!I23</f>
        <v>0</v>
      </c>
      <c r="H23" s="302"/>
      <c r="I23" s="303"/>
      <c r="J23" s="294" t="s">
        <v>89</v>
      </c>
      <c r="K23" s="295" t="s">
        <v>90</v>
      </c>
      <c r="L23" s="296">
        <f>+'INGRESO PUNTAJES'!Q59</f>
        <v>0</v>
      </c>
      <c r="M23" s="296">
        <f>+'INGRESO PUNTAJES'!R59</f>
        <v>0</v>
      </c>
      <c r="N23" s="296">
        <f>+'INGRESO PUNTAJES'!S59</f>
        <v>0</v>
      </c>
      <c r="O23" s="297">
        <f aca="true" t="shared" si="0" ref="O23:O25">+(N23+M23+L23)/3</f>
        <v>0</v>
      </c>
    </row>
    <row r="24" spans="2:15" ht="12.75">
      <c r="B24" s="249"/>
      <c r="C24" s="298">
        <f>+'RESUMEN PUNTAJES'!B24</f>
        <v>0</v>
      </c>
      <c r="D24" s="299">
        <f>+'RESUMEN PUNTAJES'!C24</f>
        <v>0</v>
      </c>
      <c r="E24" s="300">
        <f>+'RESUMEN PUNTAJES'!D24</f>
        <v>0</v>
      </c>
      <c r="F24" s="299">
        <f>+'RESUMEN PUNTAJES'!E24</f>
        <v>0</v>
      </c>
      <c r="G24" s="301">
        <f>+'RESUMEN PUNTAJES'!I24</f>
        <v>0</v>
      </c>
      <c r="H24" s="302"/>
      <c r="I24" s="303"/>
      <c r="J24" s="304">
        <f>+C18</f>
        <v>0</v>
      </c>
      <c r="K24" s="305" t="s">
        <v>91</v>
      </c>
      <c r="L24" s="306">
        <f>+'INGRESO PUNTAJES'!T59</f>
        <v>0</v>
      </c>
      <c r="M24" s="306">
        <f>+'INGRESO PUNTAJES'!U59</f>
        <v>0</v>
      </c>
      <c r="N24" s="306">
        <f>+'INGRESO PUNTAJES'!V59</f>
        <v>0</v>
      </c>
      <c r="O24" s="307">
        <f t="shared" si="0"/>
        <v>0</v>
      </c>
    </row>
    <row r="25" spans="2:15" ht="12.75">
      <c r="B25" s="249"/>
      <c r="C25" s="298">
        <f>+'RESUMEN PUNTAJES'!B25</f>
        <v>0</v>
      </c>
      <c r="D25" s="299">
        <f>+'RESUMEN PUNTAJES'!C25</f>
        <v>0</v>
      </c>
      <c r="E25" s="300">
        <f>+'RESUMEN PUNTAJES'!D25</f>
        <v>0</v>
      </c>
      <c r="F25" s="299">
        <f>+'RESUMEN PUNTAJES'!E25</f>
        <v>0</v>
      </c>
      <c r="G25" s="301">
        <f>+'RESUMEN PUNTAJES'!I25</f>
        <v>0</v>
      </c>
      <c r="H25" s="302"/>
      <c r="I25" s="303"/>
      <c r="J25" s="304">
        <f>+D18</f>
        <v>0</v>
      </c>
      <c r="K25" s="305" t="s">
        <v>92</v>
      </c>
      <c r="L25" s="306">
        <f>+'INGRESO PUNTAJES'!W59</f>
        <v>0</v>
      </c>
      <c r="M25" s="306">
        <f>+'INGRESO PUNTAJES'!X59</f>
        <v>0</v>
      </c>
      <c r="N25" s="306">
        <f>+'INGRESO PUNTAJES'!Y59</f>
        <v>0</v>
      </c>
      <c r="O25" s="307">
        <f t="shared" si="0"/>
        <v>0</v>
      </c>
    </row>
    <row r="26" spans="2:15" ht="12.75">
      <c r="B26" s="249"/>
      <c r="C26" s="298">
        <f>+'RESUMEN PUNTAJES'!B26</f>
        <v>0</v>
      </c>
      <c r="D26" s="299">
        <f>+'RESUMEN PUNTAJES'!C26</f>
        <v>0</v>
      </c>
      <c r="E26" s="300">
        <f>+'RESUMEN PUNTAJES'!D26</f>
        <v>0</v>
      </c>
      <c r="F26" s="299">
        <f>+'RESUMEN PUNTAJES'!E26</f>
        <v>0</v>
      </c>
      <c r="G26" s="301">
        <f>+'RESUMEN PUNTAJES'!I26</f>
        <v>0</v>
      </c>
      <c r="H26" s="302"/>
      <c r="I26" s="303"/>
      <c r="J26" s="308"/>
      <c r="K26" s="309"/>
      <c r="L26" s="310"/>
      <c r="M26" s="310"/>
      <c r="N26" s="311" t="s">
        <v>93</v>
      </c>
      <c r="O26" s="312">
        <f>+'INGRESO PUNTAJES'!Y61</f>
        <v>0</v>
      </c>
    </row>
    <row r="27" spans="2:15" ht="12.75">
      <c r="B27" s="249"/>
      <c r="C27" s="298">
        <f>+'RESUMEN PUNTAJES'!B27</f>
        <v>0</v>
      </c>
      <c r="D27" s="299">
        <f>+'RESUMEN PUNTAJES'!C27</f>
        <v>0</v>
      </c>
      <c r="E27" s="300">
        <f>+'RESUMEN PUNTAJES'!D27</f>
        <v>0</v>
      </c>
      <c r="F27" s="299">
        <f>+'RESUMEN PUNTAJES'!E27</f>
        <v>0</v>
      </c>
      <c r="G27" s="301">
        <f>+'RESUMEN PUNTAJES'!I27</f>
        <v>0</v>
      </c>
      <c r="H27" s="302"/>
      <c r="I27" s="303"/>
      <c r="J27" s="294" t="s">
        <v>89</v>
      </c>
      <c r="K27" s="295" t="s">
        <v>90</v>
      </c>
      <c r="L27" s="296">
        <f>+'INGRESO PUNTAJES'!Q76</f>
        <v>0</v>
      </c>
      <c r="M27" s="296">
        <f>+'INGRESO PUNTAJES'!R76</f>
        <v>0</v>
      </c>
      <c r="N27" s="296">
        <f>+'INGRESO PUNTAJES'!S76</f>
        <v>0</v>
      </c>
      <c r="O27" s="297">
        <f>+'INGRESO PUNTAJES'!S77</f>
        <v>0</v>
      </c>
    </row>
    <row r="28" spans="2:15" ht="12.75">
      <c r="B28" s="249"/>
      <c r="C28" s="298">
        <f>+'RESUMEN PUNTAJES'!B28</f>
        <v>0</v>
      </c>
      <c r="D28" s="299">
        <f>+'RESUMEN PUNTAJES'!C28</f>
        <v>0</v>
      </c>
      <c r="E28" s="300">
        <f>+'RESUMEN PUNTAJES'!D28</f>
        <v>0</v>
      </c>
      <c r="F28" s="299">
        <f>+'RESUMEN PUNTAJES'!E28</f>
        <v>0</v>
      </c>
      <c r="G28" s="301">
        <f>+'RESUMEN PUNTAJES'!I28</f>
        <v>0</v>
      </c>
      <c r="H28" s="302"/>
      <c r="I28" s="303"/>
      <c r="J28" s="304">
        <f>+C19</f>
        <v>0</v>
      </c>
      <c r="K28" s="305" t="s">
        <v>91</v>
      </c>
      <c r="L28" s="306">
        <f>+'INGRESO PUNTAJES'!T76</f>
        <v>0</v>
      </c>
      <c r="M28" s="306">
        <f>+'INGRESO PUNTAJES'!U76</f>
        <v>0</v>
      </c>
      <c r="N28" s="306">
        <f>+'INGRESO PUNTAJES'!V76</f>
        <v>0</v>
      </c>
      <c r="O28" s="307">
        <f aca="true" t="shared" si="1" ref="O28:O29">+(N28+M28+L28)/3</f>
        <v>0</v>
      </c>
    </row>
    <row r="29" spans="2:15" ht="12.75">
      <c r="B29" s="249"/>
      <c r="C29" s="298">
        <f>+'RESUMEN PUNTAJES'!B29</f>
        <v>0</v>
      </c>
      <c r="D29" s="299">
        <f>+'RESUMEN PUNTAJES'!C29</f>
        <v>0</v>
      </c>
      <c r="E29" s="300">
        <f>+'RESUMEN PUNTAJES'!D29</f>
        <v>0</v>
      </c>
      <c r="F29" s="299">
        <f>+'RESUMEN PUNTAJES'!E29</f>
        <v>0</v>
      </c>
      <c r="G29" s="301">
        <f>+'RESUMEN PUNTAJES'!I29</f>
        <v>0</v>
      </c>
      <c r="H29" s="302"/>
      <c r="I29" s="303"/>
      <c r="J29" s="304">
        <f>+D19</f>
        <v>0</v>
      </c>
      <c r="K29" s="305" t="s">
        <v>92</v>
      </c>
      <c r="L29" s="306">
        <f>+'INGRESO PUNTAJES'!W76</f>
        <v>0</v>
      </c>
      <c r="M29" s="306">
        <f>+'INGRESO PUNTAJES'!X76</f>
        <v>0</v>
      </c>
      <c r="N29" s="306">
        <f>+'INGRESO PUNTAJES'!Y76</f>
        <v>0</v>
      </c>
      <c r="O29" s="307">
        <f t="shared" si="1"/>
        <v>0</v>
      </c>
    </row>
    <row r="30" spans="2:15" ht="12.75">
      <c r="B30" s="249"/>
      <c r="C30" s="298">
        <f>+'RESUMEN PUNTAJES'!B30</f>
        <v>0</v>
      </c>
      <c r="D30" s="299">
        <f>+'RESUMEN PUNTAJES'!C30</f>
        <v>0</v>
      </c>
      <c r="E30" s="300">
        <f>+'RESUMEN PUNTAJES'!D30</f>
        <v>0</v>
      </c>
      <c r="F30" s="299">
        <f>+'RESUMEN PUNTAJES'!E30</f>
        <v>0</v>
      </c>
      <c r="G30" s="301">
        <f>+'RESUMEN PUNTAJES'!I30</f>
        <v>0</v>
      </c>
      <c r="H30" s="302"/>
      <c r="I30" s="303"/>
      <c r="J30" s="308"/>
      <c r="K30" s="309"/>
      <c r="L30" s="310"/>
      <c r="M30" s="310"/>
      <c r="N30" s="311" t="s">
        <v>93</v>
      </c>
      <c r="O30" s="312">
        <f>+'INGRESO PUNTAJES'!Y78</f>
        <v>0</v>
      </c>
    </row>
    <row r="31" spans="2:15" ht="12.75">
      <c r="B31" s="249"/>
      <c r="C31" s="313">
        <f>+'RESUMEN PUNTAJES'!B31</f>
        <v>0</v>
      </c>
      <c r="D31" s="314">
        <f>+'RESUMEN PUNTAJES'!C31</f>
        <v>0</v>
      </c>
      <c r="E31" s="315">
        <f>+'RESUMEN PUNTAJES'!D31</f>
        <v>0</v>
      </c>
      <c r="F31" s="314">
        <f>+'RESUMEN PUNTAJES'!E31</f>
        <v>0</v>
      </c>
      <c r="G31" s="316">
        <f>+'RESUMEN PUNTAJES'!I31</f>
        <v>0</v>
      </c>
      <c r="H31" s="317"/>
      <c r="I31" s="303"/>
      <c r="J31" s="294" t="s">
        <v>89</v>
      </c>
      <c r="K31" s="295" t="s">
        <v>90</v>
      </c>
      <c r="L31" s="296">
        <f>+'INGRESO PUNTAJES'!Q93</f>
        <v>0</v>
      </c>
      <c r="M31" s="296">
        <f>+'INGRESO PUNTAJES'!R93</f>
        <v>0</v>
      </c>
      <c r="N31" s="296">
        <f>+'INGRESO PUNTAJES'!S93</f>
        <v>0</v>
      </c>
      <c r="O31" s="297">
        <f aca="true" t="shared" si="2" ref="O31:O33">+(N31+M31+L31)/3</f>
        <v>0</v>
      </c>
    </row>
    <row r="32" spans="9:15" ht="12.75">
      <c r="I32" s="24"/>
      <c r="J32" s="304">
        <f>+C20</f>
        <v>0</v>
      </c>
      <c r="K32" s="305" t="s">
        <v>91</v>
      </c>
      <c r="L32" s="306">
        <f>+'INGRESO PUNTAJES'!T93</f>
        <v>0</v>
      </c>
      <c r="M32" s="306">
        <f>+'INGRESO PUNTAJES'!U93</f>
        <v>0</v>
      </c>
      <c r="N32" s="306">
        <f>+'INGRESO PUNTAJES'!V93</f>
        <v>0</v>
      </c>
      <c r="O32" s="307">
        <f t="shared" si="2"/>
        <v>0</v>
      </c>
    </row>
    <row r="33" spans="9:15" ht="12.75">
      <c r="I33" s="24"/>
      <c r="J33" s="304">
        <f>+D20</f>
        <v>0</v>
      </c>
      <c r="K33" s="305" t="s">
        <v>92</v>
      </c>
      <c r="L33" s="306">
        <f>+'INGRESO PUNTAJES'!W93</f>
        <v>0</v>
      </c>
      <c r="M33" s="306">
        <f>+'INGRESO PUNTAJES'!X93</f>
        <v>0</v>
      </c>
      <c r="N33" s="306">
        <f>+'INGRESO PUNTAJES'!Y93</f>
        <v>0</v>
      </c>
      <c r="O33" s="307">
        <f t="shared" si="2"/>
        <v>0</v>
      </c>
    </row>
    <row r="34" spans="9:15" ht="12.75">
      <c r="I34" s="24"/>
      <c r="J34" s="308"/>
      <c r="K34" s="309"/>
      <c r="L34" s="310"/>
      <c r="M34" s="310"/>
      <c r="N34" s="311" t="s">
        <v>93</v>
      </c>
      <c r="O34" s="312">
        <f>+'INGRESO PUNTAJES'!Y95</f>
        <v>0</v>
      </c>
    </row>
    <row r="35" spans="9:15" ht="12.75">
      <c r="I35" s="24"/>
      <c r="J35" s="294" t="s">
        <v>89</v>
      </c>
      <c r="K35" s="295" t="s">
        <v>90</v>
      </c>
      <c r="L35" s="296">
        <f>+'INGRESO PUNTAJES'!Q110</f>
        <v>0</v>
      </c>
      <c r="M35" s="296">
        <f>+'INGRESO PUNTAJES'!R110</f>
        <v>0</v>
      </c>
      <c r="N35" s="296">
        <f>+'INGRESO PUNTAJES'!S110</f>
        <v>0</v>
      </c>
      <c r="O35" s="297">
        <f aca="true" t="shared" si="3" ref="O35:O37">+(N35+M35+L35)/3</f>
        <v>0</v>
      </c>
    </row>
    <row r="36" spans="9:15" ht="12.75">
      <c r="I36" s="24"/>
      <c r="J36" s="304">
        <f>+C21</f>
        <v>0</v>
      </c>
      <c r="K36" s="305" t="s">
        <v>91</v>
      </c>
      <c r="L36" s="306">
        <f>+'INGRESO PUNTAJES'!T110</f>
        <v>0</v>
      </c>
      <c r="M36" s="306">
        <f>+'INGRESO PUNTAJES'!U110</f>
        <v>0</v>
      </c>
      <c r="N36" s="306">
        <f>+'INGRESO PUNTAJES'!V110</f>
        <v>0</v>
      </c>
      <c r="O36" s="307">
        <f t="shared" si="3"/>
        <v>0</v>
      </c>
    </row>
    <row r="37" spans="9:15" ht="12.75">
      <c r="I37" s="24"/>
      <c r="J37" s="304">
        <f>+D21</f>
        <v>0</v>
      </c>
      <c r="K37" s="305" t="s">
        <v>92</v>
      </c>
      <c r="L37" s="306">
        <f>+'INGRESO PUNTAJES'!W110</f>
        <v>0</v>
      </c>
      <c r="M37" s="306">
        <f>+'INGRESO PUNTAJES'!X110</f>
        <v>0</v>
      </c>
      <c r="N37" s="306">
        <f>+'INGRESO PUNTAJES'!Y110</f>
        <v>0</v>
      </c>
      <c r="O37" s="307">
        <f t="shared" si="3"/>
        <v>0</v>
      </c>
    </row>
    <row r="38" spans="7:15" ht="12.75">
      <c r="G38" s="24"/>
      <c r="H38" s="24"/>
      <c r="I38" s="24"/>
      <c r="J38" s="308"/>
      <c r="K38" s="309"/>
      <c r="L38" s="310"/>
      <c r="M38" s="310"/>
      <c r="N38" s="311" t="s">
        <v>93</v>
      </c>
      <c r="O38" s="312">
        <f>+'INGRESO PUNTAJES'!Y112</f>
        <v>0</v>
      </c>
    </row>
    <row r="39" spans="7:15" ht="12.75">
      <c r="G39" s="24"/>
      <c r="H39" s="24"/>
      <c r="I39" s="24"/>
      <c r="J39" s="294" t="s">
        <v>89</v>
      </c>
      <c r="K39" s="295" t="s">
        <v>90</v>
      </c>
      <c r="L39" s="296">
        <f>+'INGRESO PUNTAJES'!Q127</f>
        <v>0</v>
      </c>
      <c r="M39" s="296">
        <f>+'INGRESO PUNTAJES'!R127</f>
        <v>0</v>
      </c>
      <c r="N39" s="296">
        <f>+'INGRESO PUNTAJES'!S127</f>
        <v>0</v>
      </c>
      <c r="O39" s="297">
        <f aca="true" t="shared" si="4" ref="O39:O41">+(N39+M39+L39)/3</f>
        <v>0</v>
      </c>
    </row>
    <row r="40" spans="7:15" ht="12.75">
      <c r="G40" s="24"/>
      <c r="H40" s="24"/>
      <c r="I40" s="24"/>
      <c r="J40" s="304">
        <f>+C22</f>
        <v>0</v>
      </c>
      <c r="K40" s="305" t="s">
        <v>91</v>
      </c>
      <c r="L40" s="306">
        <f>+'INGRESO PUNTAJES'!T127</f>
        <v>0</v>
      </c>
      <c r="M40" s="306">
        <f>+'INGRESO PUNTAJES'!U127</f>
        <v>0</v>
      </c>
      <c r="N40" s="306">
        <f>+'INGRESO PUNTAJES'!V127</f>
        <v>0</v>
      </c>
      <c r="O40" s="307">
        <f t="shared" si="4"/>
        <v>0</v>
      </c>
    </row>
    <row r="41" spans="7:15" ht="12.75">
      <c r="G41" s="24"/>
      <c r="H41" s="24"/>
      <c r="I41" s="24"/>
      <c r="J41" s="304">
        <f>+D22</f>
        <v>0</v>
      </c>
      <c r="K41" s="305" t="s">
        <v>92</v>
      </c>
      <c r="L41" s="306">
        <f>+'INGRESO PUNTAJES'!W127</f>
        <v>0</v>
      </c>
      <c r="M41" s="306">
        <f>+'INGRESO PUNTAJES'!X127</f>
        <v>0</v>
      </c>
      <c r="N41" s="306">
        <f>+'INGRESO PUNTAJES'!Y127</f>
        <v>0</v>
      </c>
      <c r="O41" s="307">
        <f t="shared" si="4"/>
        <v>0</v>
      </c>
    </row>
    <row r="42" spans="10:15" ht="12.75">
      <c r="J42" s="308"/>
      <c r="K42" s="309"/>
      <c r="L42" s="310"/>
      <c r="M42" s="310"/>
      <c r="N42" s="311" t="s">
        <v>93</v>
      </c>
      <c r="O42" s="312">
        <f>+'INGRESO PUNTAJES'!Y129</f>
        <v>0</v>
      </c>
    </row>
    <row r="43" spans="10:15" ht="12.75">
      <c r="J43" s="294" t="s">
        <v>89</v>
      </c>
      <c r="K43" s="295" t="s">
        <v>90</v>
      </c>
      <c r="L43" s="296">
        <f>+'INGRESO PUNTAJES'!Q144</f>
        <v>0</v>
      </c>
      <c r="M43" s="296">
        <f>+'INGRESO PUNTAJES'!R144</f>
        <v>0</v>
      </c>
      <c r="N43" s="296">
        <f>+'INGRESO PUNTAJES'!S144</f>
        <v>0</v>
      </c>
      <c r="O43" s="297">
        <f aca="true" t="shared" si="5" ref="O43:O45">+(N43+M43+L43)/3</f>
        <v>0</v>
      </c>
    </row>
    <row r="44" spans="10:15" ht="12.75">
      <c r="J44" s="304">
        <f>+C23</f>
        <v>0</v>
      </c>
      <c r="K44" s="305" t="s">
        <v>91</v>
      </c>
      <c r="L44" s="306">
        <f>+'INGRESO PUNTAJES'!T144</f>
        <v>0</v>
      </c>
      <c r="M44" s="306">
        <f>+'INGRESO PUNTAJES'!U144</f>
        <v>0</v>
      </c>
      <c r="N44" s="306">
        <f>+'INGRESO PUNTAJES'!V144</f>
        <v>0</v>
      </c>
      <c r="O44" s="307">
        <f t="shared" si="5"/>
        <v>0</v>
      </c>
    </row>
    <row r="45" spans="10:15" ht="12.75">
      <c r="J45" s="304">
        <f>+D23</f>
        <v>0</v>
      </c>
      <c r="K45" s="305" t="s">
        <v>92</v>
      </c>
      <c r="L45" s="306">
        <f>+'INGRESO PUNTAJES'!W144</f>
        <v>0</v>
      </c>
      <c r="M45" s="306">
        <f>+'INGRESO PUNTAJES'!X144</f>
        <v>0</v>
      </c>
      <c r="N45" s="306">
        <f>+'INGRESO PUNTAJES'!Y144</f>
        <v>0</v>
      </c>
      <c r="O45" s="307">
        <f t="shared" si="5"/>
        <v>0</v>
      </c>
    </row>
    <row r="46" spans="10:15" ht="12.75">
      <c r="J46" s="308"/>
      <c r="K46" s="309"/>
      <c r="L46" s="310"/>
      <c r="M46" s="310"/>
      <c r="N46" s="311" t="s">
        <v>93</v>
      </c>
      <c r="O46" s="312">
        <f>+'INGRESO PUNTAJES'!Y146</f>
        <v>0</v>
      </c>
    </row>
    <row r="47" spans="10:15" ht="12.75">
      <c r="J47" s="294" t="s">
        <v>89</v>
      </c>
      <c r="K47" s="295" t="s">
        <v>90</v>
      </c>
      <c r="L47" s="296">
        <f>+'INGRESO PUNTAJES'!Q161</f>
        <v>0</v>
      </c>
      <c r="M47" s="296">
        <f>+'INGRESO PUNTAJES'!R161</f>
        <v>0</v>
      </c>
      <c r="N47" s="296">
        <f>+'INGRESO PUNTAJES'!S161</f>
        <v>0</v>
      </c>
      <c r="O47" s="297">
        <f aca="true" t="shared" si="6" ref="O47:O49">+(N47+M47+L47)/3</f>
        <v>0</v>
      </c>
    </row>
    <row r="48" spans="10:15" ht="12.75">
      <c r="J48" s="304">
        <f>+C24</f>
        <v>0</v>
      </c>
      <c r="K48" s="305" t="s">
        <v>91</v>
      </c>
      <c r="L48" s="306">
        <f>+'INGRESO PUNTAJES'!T161</f>
        <v>0</v>
      </c>
      <c r="M48" s="306">
        <f>+'INGRESO PUNTAJES'!U161</f>
        <v>0</v>
      </c>
      <c r="N48" s="306">
        <f>+'INGRESO PUNTAJES'!V161</f>
        <v>0</v>
      </c>
      <c r="O48" s="307">
        <f t="shared" si="6"/>
        <v>0</v>
      </c>
    </row>
    <row r="49" spans="10:15" ht="12.75">
      <c r="J49" s="304">
        <f>+D24</f>
        <v>0</v>
      </c>
      <c r="K49" s="305" t="s">
        <v>92</v>
      </c>
      <c r="L49" s="306">
        <f>+'INGRESO PUNTAJES'!W161</f>
        <v>0</v>
      </c>
      <c r="M49" s="306">
        <f>+'INGRESO PUNTAJES'!X161</f>
        <v>0</v>
      </c>
      <c r="N49" s="306">
        <f>+'INGRESO PUNTAJES'!Y161</f>
        <v>0</v>
      </c>
      <c r="O49" s="307">
        <f t="shared" si="6"/>
        <v>0</v>
      </c>
    </row>
    <row r="50" spans="10:15" ht="12.75">
      <c r="J50" s="308"/>
      <c r="K50" s="309"/>
      <c r="L50" s="310"/>
      <c r="M50" s="310"/>
      <c r="N50" s="311" t="s">
        <v>93</v>
      </c>
      <c r="O50" s="312">
        <f>+'INGRESO PUNTAJES'!Y163</f>
        <v>0</v>
      </c>
    </row>
    <row r="51" spans="10:15" ht="12.75">
      <c r="J51" s="294" t="s">
        <v>89</v>
      </c>
      <c r="K51" s="295" t="s">
        <v>90</v>
      </c>
      <c r="L51" s="296">
        <f>+'INGRESO PUNTAJES'!Q178</f>
        <v>0</v>
      </c>
      <c r="M51" s="296">
        <f>+'INGRESO PUNTAJES'!R178</f>
        <v>0</v>
      </c>
      <c r="N51" s="296">
        <f>+'INGRESO PUNTAJES'!S178</f>
        <v>0</v>
      </c>
      <c r="O51" s="297">
        <f aca="true" t="shared" si="7" ref="O51:O53">+(N51+M51+L51)/3</f>
        <v>0</v>
      </c>
    </row>
    <row r="52" spans="10:15" ht="12.75">
      <c r="J52" s="304">
        <f>+C25</f>
        <v>0</v>
      </c>
      <c r="K52" s="305" t="s">
        <v>91</v>
      </c>
      <c r="L52" s="306">
        <f>+'INGRESO PUNTAJES'!T178</f>
        <v>0</v>
      </c>
      <c r="M52" s="306">
        <f>+'INGRESO PUNTAJES'!U178</f>
        <v>0</v>
      </c>
      <c r="N52" s="306">
        <f>+'INGRESO PUNTAJES'!V178</f>
        <v>0</v>
      </c>
      <c r="O52" s="307">
        <f t="shared" si="7"/>
        <v>0</v>
      </c>
    </row>
    <row r="53" spans="10:15" ht="12.75">
      <c r="J53" s="304">
        <f>+D25</f>
        <v>0</v>
      </c>
      <c r="K53" s="305" t="s">
        <v>92</v>
      </c>
      <c r="L53" s="306">
        <f>+'INGRESO PUNTAJES'!W178</f>
        <v>0</v>
      </c>
      <c r="M53" s="306">
        <f>+'INGRESO PUNTAJES'!X178</f>
        <v>0</v>
      </c>
      <c r="N53" s="306">
        <f>+'INGRESO PUNTAJES'!Y178</f>
        <v>0</v>
      </c>
      <c r="O53" s="307">
        <f t="shared" si="7"/>
        <v>0</v>
      </c>
    </row>
    <row r="54" spans="10:15" ht="12.75">
      <c r="J54" s="308"/>
      <c r="K54" s="309"/>
      <c r="L54" s="310"/>
      <c r="M54" s="310"/>
      <c r="N54" s="311" t="s">
        <v>93</v>
      </c>
      <c r="O54" s="312">
        <f>+'INGRESO PUNTAJES'!Y180</f>
        <v>0</v>
      </c>
    </row>
    <row r="55" spans="10:15" ht="12.75">
      <c r="J55" s="294" t="s">
        <v>89</v>
      </c>
      <c r="K55" s="295" t="s">
        <v>90</v>
      </c>
      <c r="L55" s="296">
        <f>+'INGRESO PUNTAJES'!Q195</f>
        <v>0</v>
      </c>
      <c r="M55" s="296">
        <f>+'INGRESO PUNTAJES'!R195</f>
        <v>0</v>
      </c>
      <c r="N55" s="296">
        <f>+'INGRESO PUNTAJES'!S195</f>
        <v>0</v>
      </c>
      <c r="O55" s="297">
        <f aca="true" t="shared" si="8" ref="O55:O57">+(N55+M55+L55)/3</f>
        <v>0</v>
      </c>
    </row>
    <row r="56" spans="10:15" ht="12.75">
      <c r="J56" s="304">
        <f>+C26</f>
        <v>0</v>
      </c>
      <c r="K56" s="305" t="s">
        <v>91</v>
      </c>
      <c r="L56" s="306">
        <f>+'INGRESO PUNTAJES'!T195</f>
        <v>0</v>
      </c>
      <c r="M56" s="306">
        <f>+'INGRESO PUNTAJES'!U195</f>
        <v>0</v>
      </c>
      <c r="N56" s="306">
        <f>+'INGRESO PUNTAJES'!V195</f>
        <v>0</v>
      </c>
      <c r="O56" s="307">
        <f t="shared" si="8"/>
        <v>0</v>
      </c>
    </row>
    <row r="57" spans="10:15" ht="12.75">
      <c r="J57" s="304">
        <f>+D26</f>
        <v>0</v>
      </c>
      <c r="K57" s="305" t="s">
        <v>92</v>
      </c>
      <c r="L57" s="306">
        <f>+'INGRESO PUNTAJES'!W195</f>
        <v>0</v>
      </c>
      <c r="M57" s="306">
        <f>+'INGRESO PUNTAJES'!X195</f>
        <v>0</v>
      </c>
      <c r="N57" s="306">
        <f>+'INGRESO PUNTAJES'!Y195</f>
        <v>0</v>
      </c>
      <c r="O57" s="307">
        <f t="shared" si="8"/>
        <v>0</v>
      </c>
    </row>
    <row r="58" spans="10:15" ht="12.75">
      <c r="J58" s="308"/>
      <c r="K58" s="309"/>
      <c r="L58" s="310"/>
      <c r="M58" s="310"/>
      <c r="N58" s="311" t="s">
        <v>93</v>
      </c>
      <c r="O58" s="312">
        <f>+'INGRESO PUNTAJES'!Y197</f>
        <v>0</v>
      </c>
    </row>
    <row r="59" spans="10:15" ht="12.75">
      <c r="J59" s="294" t="s">
        <v>89</v>
      </c>
      <c r="K59" s="295" t="s">
        <v>90</v>
      </c>
      <c r="L59" s="296">
        <f>+'INGRESO PUNTAJES'!Q212</f>
        <v>0</v>
      </c>
      <c r="M59" s="296">
        <f>+'INGRESO PUNTAJES'!R212</f>
        <v>0</v>
      </c>
      <c r="N59" s="296">
        <f>+'INGRESO PUNTAJES'!S212</f>
        <v>0</v>
      </c>
      <c r="O59" s="297">
        <f aca="true" t="shared" si="9" ref="O59:O61">+(N59+M59+L59)/3</f>
        <v>0</v>
      </c>
    </row>
    <row r="60" spans="10:15" ht="12.75">
      <c r="J60" s="304">
        <f>+C27</f>
        <v>0</v>
      </c>
      <c r="K60" s="305" t="s">
        <v>91</v>
      </c>
      <c r="L60" s="306">
        <f>+'INGRESO PUNTAJES'!T212</f>
        <v>0</v>
      </c>
      <c r="M60" s="306">
        <f>+'INGRESO PUNTAJES'!U212</f>
        <v>0</v>
      </c>
      <c r="N60" s="306">
        <f>+'INGRESO PUNTAJES'!V212</f>
        <v>0</v>
      </c>
      <c r="O60" s="307">
        <f t="shared" si="9"/>
        <v>0</v>
      </c>
    </row>
    <row r="61" spans="10:15" ht="12.75">
      <c r="J61" s="304">
        <f>+D27</f>
        <v>0</v>
      </c>
      <c r="K61" s="305" t="s">
        <v>92</v>
      </c>
      <c r="L61" s="306">
        <f>+'INGRESO PUNTAJES'!W212</f>
        <v>0</v>
      </c>
      <c r="M61" s="306">
        <f>+'INGRESO PUNTAJES'!X212</f>
        <v>0</v>
      </c>
      <c r="N61" s="306">
        <f>+'INGRESO PUNTAJES'!Y212</f>
        <v>0</v>
      </c>
      <c r="O61" s="307">
        <f t="shared" si="9"/>
        <v>0</v>
      </c>
    </row>
    <row r="62" spans="10:15" ht="12.75">
      <c r="J62" s="308"/>
      <c r="K62" s="309"/>
      <c r="L62" s="310"/>
      <c r="M62" s="310"/>
      <c r="N62" s="311" t="s">
        <v>93</v>
      </c>
      <c r="O62" s="312">
        <f>+'INGRESO PUNTAJES'!Y214</f>
        <v>0</v>
      </c>
    </row>
    <row r="63" spans="10:15" ht="12.75">
      <c r="J63" s="294" t="s">
        <v>89</v>
      </c>
      <c r="K63" s="295" t="s">
        <v>90</v>
      </c>
      <c r="L63" s="296">
        <f>+'INGRESO PUNTAJES'!Q229</f>
        <v>0</v>
      </c>
      <c r="M63" s="296">
        <f>+'INGRESO PUNTAJES'!R229</f>
        <v>0</v>
      </c>
      <c r="N63" s="296">
        <f>+'INGRESO PUNTAJES'!S229</f>
        <v>0</v>
      </c>
      <c r="O63" s="297">
        <f aca="true" t="shared" si="10" ref="O63:O65">+(N63+M63+L63)/3</f>
        <v>0</v>
      </c>
    </row>
    <row r="64" spans="10:15" ht="12.75">
      <c r="J64" s="304">
        <f>+C28</f>
        <v>0</v>
      </c>
      <c r="K64" s="305" t="s">
        <v>91</v>
      </c>
      <c r="L64" s="306">
        <f>+'INGRESO PUNTAJES'!T229</f>
        <v>0</v>
      </c>
      <c r="M64" s="306">
        <f>+'INGRESO PUNTAJES'!U229</f>
        <v>0</v>
      </c>
      <c r="N64" s="306">
        <f>+'INGRESO PUNTAJES'!V229</f>
        <v>0</v>
      </c>
      <c r="O64" s="307">
        <f t="shared" si="10"/>
        <v>0</v>
      </c>
    </row>
    <row r="65" spans="10:15" ht="12.75">
      <c r="J65" s="304">
        <f>+D28</f>
        <v>0</v>
      </c>
      <c r="K65" s="305" t="s">
        <v>92</v>
      </c>
      <c r="L65" s="306">
        <f>+'INGRESO PUNTAJES'!W229</f>
        <v>0</v>
      </c>
      <c r="M65" s="306">
        <f>+'INGRESO PUNTAJES'!X229</f>
        <v>0</v>
      </c>
      <c r="N65" s="306">
        <f>+'INGRESO PUNTAJES'!Y229</f>
        <v>0</v>
      </c>
      <c r="O65" s="307">
        <f t="shared" si="10"/>
        <v>0</v>
      </c>
    </row>
    <row r="66" spans="10:15" ht="12.75">
      <c r="J66" s="308"/>
      <c r="K66" s="309"/>
      <c r="L66" s="310"/>
      <c r="M66" s="310"/>
      <c r="N66" s="311" t="s">
        <v>93</v>
      </c>
      <c r="O66" s="312">
        <f>+'INGRESO PUNTAJES'!Y231</f>
        <v>0</v>
      </c>
    </row>
    <row r="67" spans="10:15" ht="12.75">
      <c r="J67" s="294" t="s">
        <v>89</v>
      </c>
      <c r="K67" s="295" t="s">
        <v>90</v>
      </c>
      <c r="L67" s="296">
        <f>+'INGRESO PUNTAJES'!Q246</f>
        <v>0</v>
      </c>
      <c r="M67" s="296">
        <f>+'INGRESO PUNTAJES'!R246</f>
        <v>0</v>
      </c>
      <c r="N67" s="296">
        <f>+'INGRESO PUNTAJES'!S246</f>
        <v>0</v>
      </c>
      <c r="O67" s="297">
        <f aca="true" t="shared" si="11" ref="O67:O69">+(N67+M67+L67)/3</f>
        <v>0</v>
      </c>
    </row>
    <row r="68" spans="10:15" ht="12.75">
      <c r="J68" s="304">
        <f>+C29</f>
        <v>0</v>
      </c>
      <c r="K68" s="305" t="s">
        <v>91</v>
      </c>
      <c r="L68" s="306">
        <f>+'INGRESO PUNTAJES'!T246</f>
        <v>0</v>
      </c>
      <c r="M68" s="306">
        <f>+'INGRESO PUNTAJES'!U246</f>
        <v>0</v>
      </c>
      <c r="N68" s="306">
        <f>+'INGRESO PUNTAJES'!V246</f>
        <v>0</v>
      </c>
      <c r="O68" s="307">
        <f t="shared" si="11"/>
        <v>0</v>
      </c>
    </row>
    <row r="69" spans="10:15" ht="12.75">
      <c r="J69" s="304">
        <f>+D29</f>
        <v>0</v>
      </c>
      <c r="K69" s="305" t="s">
        <v>92</v>
      </c>
      <c r="L69" s="306">
        <f>+'INGRESO PUNTAJES'!W246</f>
        <v>0</v>
      </c>
      <c r="M69" s="306">
        <f>+'INGRESO PUNTAJES'!X246</f>
        <v>0</v>
      </c>
      <c r="N69" s="306">
        <f>+'INGRESO PUNTAJES'!Y246</f>
        <v>0</v>
      </c>
      <c r="O69" s="307">
        <f t="shared" si="11"/>
        <v>0</v>
      </c>
    </row>
    <row r="70" spans="10:15" ht="12.75">
      <c r="J70" s="308"/>
      <c r="K70" s="309"/>
      <c r="L70" s="310"/>
      <c r="M70" s="310"/>
      <c r="N70" s="311" t="s">
        <v>93</v>
      </c>
      <c r="O70" s="312">
        <f>+'INGRESO PUNTAJES'!Y248</f>
        <v>0</v>
      </c>
    </row>
    <row r="71" spans="10:15" ht="12.75">
      <c r="J71" s="294" t="s">
        <v>89</v>
      </c>
      <c r="K71" s="295" t="s">
        <v>90</v>
      </c>
      <c r="L71" s="296">
        <f>+'INGRESO PUNTAJES'!Q263</f>
        <v>0</v>
      </c>
      <c r="M71" s="296">
        <f>+'INGRESO PUNTAJES'!R263</f>
        <v>0</v>
      </c>
      <c r="N71" s="296">
        <f>+'INGRESO PUNTAJES'!S263</f>
        <v>0</v>
      </c>
      <c r="O71" s="297">
        <f aca="true" t="shared" si="12" ref="O71:O73">+(N71+M71+L71)/3</f>
        <v>0</v>
      </c>
    </row>
    <row r="72" spans="10:15" ht="12.75">
      <c r="J72" s="304">
        <f>+C30</f>
        <v>0</v>
      </c>
      <c r="K72" s="305" t="s">
        <v>91</v>
      </c>
      <c r="L72" s="306">
        <f>+'INGRESO PUNTAJES'!T263</f>
        <v>0</v>
      </c>
      <c r="M72" s="306">
        <f>+'INGRESO PUNTAJES'!U263</f>
        <v>0</v>
      </c>
      <c r="N72" s="306">
        <f>+'INGRESO PUNTAJES'!V263</f>
        <v>0</v>
      </c>
      <c r="O72" s="307">
        <f t="shared" si="12"/>
        <v>0</v>
      </c>
    </row>
    <row r="73" spans="10:15" ht="12.75">
      <c r="J73" s="304">
        <f>+D30</f>
        <v>0</v>
      </c>
      <c r="K73" s="305" t="s">
        <v>92</v>
      </c>
      <c r="L73" s="306">
        <f>+'INGRESO PUNTAJES'!W263</f>
        <v>0</v>
      </c>
      <c r="M73" s="306">
        <f>+'INGRESO PUNTAJES'!X263</f>
        <v>0</v>
      </c>
      <c r="N73" s="306">
        <f>+'INGRESO PUNTAJES'!Y263</f>
        <v>0</v>
      </c>
      <c r="O73" s="307">
        <f t="shared" si="12"/>
        <v>0</v>
      </c>
    </row>
    <row r="74" spans="10:15" ht="12.75">
      <c r="J74" s="308"/>
      <c r="K74" s="309"/>
      <c r="L74" s="310"/>
      <c r="M74" s="310"/>
      <c r="N74" s="311" t="s">
        <v>93</v>
      </c>
      <c r="O74" s="312">
        <f>+'INGRESO PUNTAJES'!Y265</f>
        <v>0</v>
      </c>
    </row>
    <row r="75" spans="10:15" ht="12.75">
      <c r="J75" s="294" t="s">
        <v>89</v>
      </c>
      <c r="K75" s="295" t="s">
        <v>90</v>
      </c>
      <c r="L75" s="296">
        <f>+'INGRESO PUNTAJES'!Q280</f>
        <v>0</v>
      </c>
      <c r="M75" s="296">
        <f>+'INGRESO PUNTAJES'!R280</f>
        <v>0</v>
      </c>
      <c r="N75" s="296">
        <f>+'INGRESO PUNTAJES'!S280</f>
        <v>0</v>
      </c>
      <c r="O75" s="297">
        <f aca="true" t="shared" si="13" ref="O75:O77">+(N75+M75+L75)/3</f>
        <v>0</v>
      </c>
    </row>
    <row r="76" spans="10:15" ht="12.75">
      <c r="J76" s="304">
        <f>+C31</f>
        <v>0</v>
      </c>
      <c r="K76" s="305" t="s">
        <v>91</v>
      </c>
      <c r="L76" s="306">
        <f>+'INGRESO PUNTAJES'!T280</f>
        <v>0</v>
      </c>
      <c r="M76" s="306">
        <f>+'INGRESO PUNTAJES'!U280</f>
        <v>0</v>
      </c>
      <c r="N76" s="306">
        <f>+'INGRESO PUNTAJES'!V280</f>
        <v>0</v>
      </c>
      <c r="O76" s="307">
        <f t="shared" si="13"/>
        <v>0</v>
      </c>
    </row>
    <row r="77" spans="10:15" ht="12.75">
      <c r="J77" s="304">
        <f>+D31</f>
        <v>0</v>
      </c>
      <c r="K77" s="305" t="s">
        <v>92</v>
      </c>
      <c r="L77" s="306">
        <f>+'INGRESO PUNTAJES'!W280</f>
        <v>0</v>
      </c>
      <c r="M77" s="306">
        <f>+'INGRESO PUNTAJES'!X280</f>
        <v>0</v>
      </c>
      <c r="N77" s="306">
        <f>+'INGRESO PUNTAJES'!Y280</f>
        <v>0</v>
      </c>
      <c r="O77" s="307">
        <f t="shared" si="13"/>
        <v>0</v>
      </c>
    </row>
    <row r="78" spans="10:15" ht="12.75">
      <c r="J78" s="308"/>
      <c r="K78" s="309"/>
      <c r="L78" s="310"/>
      <c r="M78" s="310"/>
      <c r="N78" s="311" t="s">
        <v>93</v>
      </c>
      <c r="O78" s="312">
        <f>+'INGRESO PUNTAJES'!Y282</f>
        <v>0</v>
      </c>
    </row>
  </sheetData>
  <sheetProtection selectLockedCells="1" selectUnlockedCells="1"/>
  <mergeCells count="5">
    <mergeCell ref="C5:H5"/>
    <mergeCell ref="J5:O5"/>
    <mergeCell ref="J6:O6"/>
    <mergeCell ref="C7:H7"/>
    <mergeCell ref="C14:F14"/>
  </mergeCells>
  <hyperlinks>
    <hyperlink ref="C1" location="Menu!A1" display="VOLVER AL MENU PRINCIPAL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</sheetPr>
  <dimension ref="A1:S32"/>
  <sheetViews>
    <sheetView workbookViewId="0" topLeftCell="A1">
      <selection activeCell="B1" sqref="B1"/>
    </sheetView>
  </sheetViews>
  <sheetFormatPr defaultColWidth="10.28125" defaultRowHeight="12.75"/>
  <cols>
    <col min="1" max="1" width="5.421875" style="245" customWidth="1"/>
    <col min="2" max="2" width="23.57421875" style="246" customWidth="1"/>
    <col min="3" max="3" width="26.140625" style="246" customWidth="1"/>
    <col min="4" max="4" width="18.8515625" style="246" customWidth="1"/>
    <col min="5" max="5" width="12.28125" style="246" customWidth="1"/>
    <col min="6" max="6" width="11.28125" style="246" customWidth="1"/>
    <col min="7" max="8" width="10.8515625" style="246" customWidth="1"/>
    <col min="9" max="9" width="11.00390625" style="246" customWidth="1"/>
    <col min="10" max="10" width="5.8515625" style="246" customWidth="1"/>
    <col min="11" max="11" width="27.140625" style="0" customWidth="1"/>
    <col min="12" max="12" width="0.42578125" style="0" customWidth="1"/>
    <col min="13" max="13" width="11.00390625" style="0" customWidth="1"/>
    <col min="14" max="14" width="26.57421875" style="0" customWidth="1"/>
    <col min="15" max="16384" width="11.00390625" style="0" customWidth="1"/>
  </cols>
  <sheetData>
    <row r="1" spans="2:4" ht="20.25" customHeight="1">
      <c r="B1" s="318" t="s">
        <v>0</v>
      </c>
      <c r="C1" s="318"/>
      <c r="D1" s="319"/>
    </row>
    <row r="3" spans="1:10" s="323" customFormat="1" ht="21" customHeight="1">
      <c r="A3" s="320"/>
      <c r="B3" s="321" t="s">
        <v>94</v>
      </c>
      <c r="C3" s="321"/>
      <c r="D3" s="321"/>
      <c r="E3" s="321"/>
      <c r="F3" s="321"/>
      <c r="G3" s="321"/>
      <c r="H3" s="321"/>
      <c r="I3" s="321"/>
      <c r="J3" s="322"/>
    </row>
    <row r="4" spans="2:9" ht="13.5">
      <c r="B4" s="324"/>
      <c r="C4" s="324"/>
      <c r="D4" s="324"/>
      <c r="E4" s="324"/>
      <c r="F4" s="324"/>
      <c r="G4" s="324"/>
      <c r="H4" s="324"/>
      <c r="I4" s="279"/>
    </row>
    <row r="5" spans="3:9" ht="13.5">
      <c r="C5" s="325" t="s">
        <v>95</v>
      </c>
      <c r="D5" s="325"/>
      <c r="E5" s="325"/>
      <c r="F5" s="325"/>
      <c r="I5" s="326"/>
    </row>
    <row r="6" spans="3:9" ht="13.5">
      <c r="C6" s="327" t="s">
        <v>29</v>
      </c>
      <c r="D6" s="327"/>
      <c r="E6" s="327"/>
      <c r="F6" s="327"/>
      <c r="I6" s="328"/>
    </row>
    <row r="7" spans="2:9" ht="13.5">
      <c r="B7" s="329"/>
      <c r="C7" s="329"/>
      <c r="D7" s="330"/>
      <c r="E7" s="258"/>
      <c r="F7" s="330"/>
      <c r="H7" s="259"/>
      <c r="I7" s="329"/>
    </row>
    <row r="8" spans="2:13" ht="12.75">
      <c r="B8" s="331"/>
      <c r="C8" s="332" t="s">
        <v>75</v>
      </c>
      <c r="D8" s="333">
        <f>+'INGRESO DATOS'!E10</f>
        <v>0</v>
      </c>
      <c r="E8" s="333"/>
      <c r="F8" s="333"/>
      <c r="G8" s="333"/>
      <c r="I8" s="334"/>
      <c r="J8" s="335"/>
      <c r="K8" s="29"/>
      <c r="L8" s="29"/>
      <c r="M8" s="29"/>
    </row>
    <row r="9" spans="3:13" ht="12.75">
      <c r="C9" s="336" t="s">
        <v>76</v>
      </c>
      <c r="D9" s="337">
        <f>+'INGRESO DATOS'!D11</f>
        <v>0</v>
      </c>
      <c r="E9" s="337"/>
      <c r="F9" s="337"/>
      <c r="G9" s="337"/>
      <c r="I9" s="338"/>
      <c r="J9" s="335"/>
      <c r="K9" s="29"/>
      <c r="L9" s="29"/>
      <c r="M9" s="29"/>
    </row>
    <row r="10" spans="3:13" ht="13.5">
      <c r="C10" s="336" t="s">
        <v>77</v>
      </c>
      <c r="D10" s="339">
        <f>+'INGRESO DATOS'!D12</f>
        <v>0</v>
      </c>
      <c r="E10" s="339"/>
      <c r="F10" s="339"/>
      <c r="G10" s="339"/>
      <c r="I10" s="283"/>
      <c r="J10" s="335"/>
      <c r="K10" s="29"/>
      <c r="L10" s="29"/>
      <c r="M10" s="29"/>
    </row>
    <row r="11" spans="3:13" ht="13.5">
      <c r="C11" s="340" t="s">
        <v>78</v>
      </c>
      <c r="D11" s="341">
        <f>+'INGRESO DATOS'!E13</f>
        <v>0</v>
      </c>
      <c r="E11" s="342"/>
      <c r="F11" s="343"/>
      <c r="G11" s="344"/>
      <c r="J11" s="335"/>
      <c r="K11" s="29"/>
      <c r="L11" s="29"/>
      <c r="M11" s="29"/>
    </row>
    <row r="12" spans="2:13" ht="6.75" customHeight="1">
      <c r="B12" s="345"/>
      <c r="C12" s="345"/>
      <c r="D12" s="345"/>
      <c r="E12" s="345"/>
      <c r="F12" s="345"/>
      <c r="G12" s="345"/>
      <c r="H12" s="345"/>
      <c r="I12" s="345"/>
      <c r="J12" s="335"/>
      <c r="K12" s="29"/>
      <c r="L12" s="29"/>
      <c r="M12" s="29"/>
    </row>
    <row r="13" ht="13.5"/>
    <row r="14" spans="2:14" ht="13.5">
      <c r="B14" s="327" t="s">
        <v>82</v>
      </c>
      <c r="C14" s="327"/>
      <c r="D14" s="327"/>
      <c r="E14" s="327"/>
      <c r="F14" s="327" t="s">
        <v>96</v>
      </c>
      <c r="G14" s="327"/>
      <c r="H14" s="327"/>
      <c r="I14" s="327"/>
      <c r="K14" s="29"/>
      <c r="L14" s="29"/>
      <c r="M14" s="29"/>
      <c r="N14" s="29"/>
    </row>
    <row r="15" spans="2:14" ht="13.5">
      <c r="B15" s="325" t="s">
        <v>14</v>
      </c>
      <c r="C15" s="346" t="s">
        <v>15</v>
      </c>
      <c r="D15" s="347" t="s">
        <v>85</v>
      </c>
      <c r="E15" s="348" t="s">
        <v>86</v>
      </c>
      <c r="F15" s="327" t="s">
        <v>90</v>
      </c>
      <c r="G15" s="327" t="s">
        <v>91</v>
      </c>
      <c r="H15" s="327" t="s">
        <v>92</v>
      </c>
      <c r="I15" s="349" t="s">
        <v>87</v>
      </c>
      <c r="K15" s="29"/>
      <c r="L15" s="29"/>
      <c r="M15" s="29"/>
      <c r="N15" s="29"/>
    </row>
    <row r="16" spans="1:19" ht="12.75">
      <c r="A16" s="245">
        <v>1</v>
      </c>
      <c r="B16" s="350">
        <f>+'INGRESO DATOS'!C28</f>
        <v>0</v>
      </c>
      <c r="C16" s="351">
        <f>+'INGRESO DATOS'!D28</f>
        <v>0</v>
      </c>
      <c r="D16" s="351">
        <f>+'INGRESO DATOS'!E28</f>
        <v>0</v>
      </c>
      <c r="E16" s="352">
        <f>+'INGRESO DATOS'!F28</f>
        <v>0</v>
      </c>
      <c r="F16" s="353">
        <f>+'INGRESO PUNTAJES'!S27</f>
        <v>0</v>
      </c>
      <c r="G16" s="354">
        <f>+'INGRESO PUNTAJES'!V27</f>
        <v>0</v>
      </c>
      <c r="H16" s="355">
        <f>+'INGRESO PUNTAJES'!Y27</f>
        <v>0</v>
      </c>
      <c r="I16" s="356">
        <f>+'INGRESO PUNTAJES'!Y28</f>
        <v>0</v>
      </c>
      <c r="K16" s="29"/>
      <c r="L16" s="29"/>
      <c r="M16" s="29"/>
      <c r="N16" s="29"/>
      <c r="O16" s="1"/>
      <c r="P16" s="1"/>
      <c r="Q16" s="1"/>
      <c r="R16" s="1"/>
      <c r="S16" s="1"/>
    </row>
    <row r="17" spans="1:19" ht="12.75">
      <c r="A17" s="245">
        <f aca="true" t="shared" si="0" ref="A17:A31">+A16+1</f>
        <v>2</v>
      </c>
      <c r="B17" s="350">
        <f>+'INGRESO DATOS'!C29</f>
        <v>0</v>
      </c>
      <c r="C17" s="351">
        <f>+'INGRESO DATOS'!D29</f>
        <v>0</v>
      </c>
      <c r="D17" s="351">
        <f>+'INGRESO DATOS'!E29</f>
        <v>0</v>
      </c>
      <c r="E17" s="352">
        <f>+'INGRESO DATOS'!F29</f>
        <v>0</v>
      </c>
      <c r="F17" s="357">
        <f>+'INGRESO PUNTAJES'!S43</f>
        <v>0</v>
      </c>
      <c r="G17" s="358">
        <f>+'INGRESO PUNTAJES'!V43</f>
        <v>0</v>
      </c>
      <c r="H17" s="359">
        <f>+'INGRESO PUNTAJES'!Y43</f>
        <v>0</v>
      </c>
      <c r="I17" s="360">
        <f>+'INGRESO PUNTAJES'!Y44</f>
        <v>0</v>
      </c>
      <c r="K17" s="29"/>
      <c r="L17" s="29"/>
      <c r="M17" s="29"/>
      <c r="N17" s="102"/>
      <c r="O17" s="1"/>
      <c r="P17" s="1"/>
      <c r="Q17" s="1"/>
      <c r="R17" s="1"/>
      <c r="S17" s="1"/>
    </row>
    <row r="18" spans="1:19" ht="12.75">
      <c r="A18" s="245">
        <f t="shared" si="0"/>
        <v>3</v>
      </c>
      <c r="B18" s="350">
        <f>+'INGRESO DATOS'!C30</f>
        <v>0</v>
      </c>
      <c r="C18" s="351">
        <f>+'INGRESO DATOS'!D30</f>
        <v>0</v>
      </c>
      <c r="D18" s="351">
        <f>+'INGRESO DATOS'!E30</f>
        <v>0</v>
      </c>
      <c r="E18" s="352">
        <f>+'INGRESO DATOS'!F30</f>
        <v>0</v>
      </c>
      <c r="F18" s="357">
        <f>+'INGRESO PUNTAJES'!S60</f>
        <v>0</v>
      </c>
      <c r="G18" s="358">
        <f>+'INGRESO PUNTAJES'!V60</f>
        <v>0</v>
      </c>
      <c r="H18" s="359">
        <f>+'INGRESO PUNTAJES'!Y60</f>
        <v>0</v>
      </c>
      <c r="I18" s="360">
        <f>+'INGRESO PUNTAJES'!Y61</f>
        <v>0</v>
      </c>
      <c r="K18" s="29"/>
      <c r="L18" s="29"/>
      <c r="M18" s="29"/>
      <c r="N18" s="29"/>
      <c r="O18" s="1"/>
      <c r="P18" s="1"/>
      <c r="Q18" s="1"/>
      <c r="R18" s="1"/>
      <c r="S18" s="1"/>
    </row>
    <row r="19" spans="1:19" ht="12.75">
      <c r="A19" s="245">
        <f t="shared" si="0"/>
        <v>4</v>
      </c>
      <c r="B19" s="350">
        <f>+'INGRESO DATOS'!C31</f>
        <v>0</v>
      </c>
      <c r="C19" s="351">
        <f>+'INGRESO DATOS'!D31</f>
        <v>0</v>
      </c>
      <c r="D19" s="351">
        <f>+'INGRESO DATOS'!E31</f>
        <v>0</v>
      </c>
      <c r="E19" s="352">
        <f>+'INGRESO DATOS'!F31</f>
        <v>0</v>
      </c>
      <c r="F19" s="357">
        <f>+'INGRESO PUNTAJES'!S77</f>
        <v>0</v>
      </c>
      <c r="G19" s="358">
        <f>+'INGRESO PUNTAJES'!V77</f>
        <v>0</v>
      </c>
      <c r="H19" s="359">
        <f>+'INGRESO PUNTAJES'!Y77</f>
        <v>0</v>
      </c>
      <c r="I19" s="360">
        <f>+'INGRESO PUNTAJES'!Y78</f>
        <v>0</v>
      </c>
      <c r="K19" s="361"/>
      <c r="L19" s="29"/>
      <c r="M19" s="29"/>
      <c r="N19" s="29"/>
      <c r="O19" s="1"/>
      <c r="P19" s="1"/>
      <c r="Q19" s="1"/>
      <c r="R19" s="1"/>
      <c r="S19" s="1"/>
    </row>
    <row r="20" spans="1:14" ht="12.75">
      <c r="A20" s="245">
        <f t="shared" si="0"/>
        <v>5</v>
      </c>
      <c r="B20" s="350">
        <f>+'INGRESO DATOS'!C32</f>
        <v>0</v>
      </c>
      <c r="C20" s="351">
        <f>+'INGRESO DATOS'!D32</f>
        <v>0</v>
      </c>
      <c r="D20" s="351">
        <f>+'INGRESO DATOS'!E32</f>
        <v>0</v>
      </c>
      <c r="E20" s="352">
        <f>+'INGRESO DATOS'!F32</f>
        <v>0</v>
      </c>
      <c r="F20" s="357">
        <f>+'INGRESO PUNTAJES'!S94</f>
        <v>0</v>
      </c>
      <c r="G20" s="358">
        <f>+'INGRESO PUNTAJES'!V94</f>
        <v>0</v>
      </c>
      <c r="H20" s="359">
        <f>+'INGRESO PUNTAJES'!Y94</f>
        <v>0</v>
      </c>
      <c r="I20" s="359">
        <f>+'INGRESO PUNTAJES'!Y95</f>
        <v>0</v>
      </c>
      <c r="K20" s="362"/>
      <c r="L20" s="362"/>
      <c r="M20" s="362"/>
      <c r="N20" s="362"/>
    </row>
    <row r="21" spans="1:9" ht="12.75">
      <c r="A21" s="245">
        <f t="shared" si="0"/>
        <v>6</v>
      </c>
      <c r="B21" s="350">
        <f>+'INGRESO DATOS'!C33</f>
        <v>0</v>
      </c>
      <c r="C21" s="351">
        <f>+'INGRESO DATOS'!D33</f>
        <v>0</v>
      </c>
      <c r="D21" s="351">
        <f>+'INGRESO DATOS'!E33</f>
        <v>0</v>
      </c>
      <c r="E21" s="352">
        <f>+'INGRESO DATOS'!F33</f>
        <v>0</v>
      </c>
      <c r="F21" s="357">
        <f>+'INGRESO PUNTAJES'!S111</f>
        <v>0</v>
      </c>
      <c r="G21" s="358">
        <f>+'INGRESO PUNTAJES'!V111</f>
        <v>0</v>
      </c>
      <c r="H21" s="359">
        <f>+'INGRESO PUNTAJES'!Y111</f>
        <v>0</v>
      </c>
      <c r="I21" s="360">
        <f>+'INGRESO PUNTAJES'!Y112</f>
        <v>0</v>
      </c>
    </row>
    <row r="22" spans="1:9" ht="12.75">
      <c r="A22" s="245">
        <f t="shared" si="0"/>
        <v>7</v>
      </c>
      <c r="B22" s="350">
        <f>+'INGRESO DATOS'!C34</f>
        <v>0</v>
      </c>
      <c r="C22" s="351">
        <f>+'INGRESO DATOS'!D34</f>
        <v>0</v>
      </c>
      <c r="D22" s="351">
        <f>+'INGRESO DATOS'!E34</f>
        <v>0</v>
      </c>
      <c r="E22" s="352">
        <f>+'INGRESO DATOS'!F34</f>
        <v>0</v>
      </c>
      <c r="F22" s="357">
        <f>+'INGRESO PUNTAJES'!S128</f>
        <v>0</v>
      </c>
      <c r="G22" s="358">
        <f>+'INGRESO PUNTAJES'!V128</f>
        <v>0</v>
      </c>
      <c r="H22" s="359">
        <f>+'INGRESO PUNTAJES'!Y128</f>
        <v>0</v>
      </c>
      <c r="I22" s="360">
        <f>+'INGRESO PUNTAJES'!Y129</f>
        <v>0</v>
      </c>
    </row>
    <row r="23" spans="1:9" ht="12.75">
      <c r="A23" s="245">
        <f t="shared" si="0"/>
        <v>8</v>
      </c>
      <c r="B23" s="350">
        <f>+'INGRESO DATOS'!C35</f>
        <v>0</v>
      </c>
      <c r="C23" s="351">
        <f>+'INGRESO DATOS'!D35</f>
        <v>0</v>
      </c>
      <c r="D23" s="351">
        <f>+'INGRESO DATOS'!E35</f>
        <v>0</v>
      </c>
      <c r="E23" s="352">
        <f>+'INGRESO DATOS'!F35</f>
        <v>0</v>
      </c>
      <c r="F23" s="357">
        <f>+'INGRESO PUNTAJES'!S145</f>
        <v>0</v>
      </c>
      <c r="G23" s="358">
        <f>+'INGRESO PUNTAJES'!V145</f>
        <v>0</v>
      </c>
      <c r="H23" s="359">
        <f>+'INGRESO PUNTAJES'!Y145</f>
        <v>0</v>
      </c>
      <c r="I23" s="360">
        <f>+'INGRESO PUNTAJES'!Y146</f>
        <v>0</v>
      </c>
    </row>
    <row r="24" spans="1:9" ht="12.75">
      <c r="A24" s="245">
        <f t="shared" si="0"/>
        <v>9</v>
      </c>
      <c r="B24" s="350">
        <f>+'INGRESO DATOS'!C36</f>
        <v>0</v>
      </c>
      <c r="C24" s="351">
        <f>+'INGRESO DATOS'!D36</f>
        <v>0</v>
      </c>
      <c r="D24" s="351">
        <f>+'INGRESO DATOS'!E36</f>
        <v>0</v>
      </c>
      <c r="E24" s="352">
        <f>+'INGRESO DATOS'!F36</f>
        <v>0</v>
      </c>
      <c r="F24" s="357">
        <f>+'INGRESO PUNTAJES'!S162</f>
        <v>0</v>
      </c>
      <c r="G24" s="358">
        <f>+'INGRESO PUNTAJES'!V162</f>
        <v>0</v>
      </c>
      <c r="H24" s="359">
        <f>+'INGRESO PUNTAJES'!Y162</f>
        <v>0</v>
      </c>
      <c r="I24" s="360">
        <f>+'INGRESO PUNTAJES'!Y163</f>
        <v>0</v>
      </c>
    </row>
    <row r="25" spans="1:9" ht="12.75">
      <c r="A25" s="245">
        <f t="shared" si="0"/>
        <v>10</v>
      </c>
      <c r="B25" s="350">
        <f>+'INGRESO DATOS'!C37</f>
        <v>0</v>
      </c>
      <c r="C25" s="351">
        <f>+'INGRESO DATOS'!D37</f>
        <v>0</v>
      </c>
      <c r="D25" s="351">
        <f>+'INGRESO DATOS'!E37</f>
        <v>0</v>
      </c>
      <c r="E25" s="352">
        <f>+'INGRESO DATOS'!F37</f>
        <v>0</v>
      </c>
      <c r="F25" s="357">
        <f>+'INGRESO PUNTAJES'!S179</f>
        <v>0</v>
      </c>
      <c r="G25" s="358">
        <f>+'INGRESO PUNTAJES'!V179</f>
        <v>0</v>
      </c>
      <c r="H25" s="359">
        <f>+'INGRESO PUNTAJES'!Y179</f>
        <v>0</v>
      </c>
      <c r="I25" s="360">
        <f>+'INGRESO PUNTAJES'!Y180</f>
        <v>0</v>
      </c>
    </row>
    <row r="26" spans="1:9" ht="12.75">
      <c r="A26" s="245">
        <f t="shared" si="0"/>
        <v>11</v>
      </c>
      <c r="B26" s="350">
        <f>+'INGRESO DATOS'!C38</f>
        <v>0</v>
      </c>
      <c r="C26" s="351">
        <f>+'INGRESO DATOS'!D38</f>
        <v>0</v>
      </c>
      <c r="D26" s="351">
        <f>+'INGRESO DATOS'!E38</f>
        <v>0</v>
      </c>
      <c r="E26" s="352">
        <f>+'INGRESO DATOS'!F38</f>
        <v>0</v>
      </c>
      <c r="F26" s="357">
        <f>+'INGRESO PUNTAJES'!S196</f>
        <v>0</v>
      </c>
      <c r="G26" s="358">
        <f>+'INGRESO PUNTAJES'!V196</f>
        <v>0</v>
      </c>
      <c r="H26" s="359">
        <f>+'INGRESO PUNTAJES'!Y196</f>
        <v>0</v>
      </c>
      <c r="I26" s="360">
        <f>+'INGRESO PUNTAJES'!Y197</f>
        <v>0</v>
      </c>
    </row>
    <row r="27" spans="1:9" ht="12.75">
      <c r="A27" s="245">
        <f t="shared" si="0"/>
        <v>12</v>
      </c>
      <c r="B27" s="350">
        <f>+'INGRESO DATOS'!C39</f>
        <v>0</v>
      </c>
      <c r="C27" s="351">
        <f>+'INGRESO DATOS'!D39</f>
        <v>0</v>
      </c>
      <c r="D27" s="351">
        <f>+'INGRESO DATOS'!E39</f>
        <v>0</v>
      </c>
      <c r="E27" s="352">
        <f>+'INGRESO DATOS'!F39</f>
        <v>0</v>
      </c>
      <c r="F27" s="357">
        <f>+'INGRESO PUNTAJES'!S213</f>
        <v>0</v>
      </c>
      <c r="G27" s="358">
        <f>+'INGRESO PUNTAJES'!V213</f>
        <v>0</v>
      </c>
      <c r="H27" s="359">
        <f>+'INGRESO PUNTAJES'!Y213</f>
        <v>0</v>
      </c>
      <c r="I27" s="360">
        <f>+'INGRESO PUNTAJES'!Y214</f>
        <v>0</v>
      </c>
    </row>
    <row r="28" spans="1:9" ht="12.75">
      <c r="A28" s="245">
        <f t="shared" si="0"/>
        <v>13</v>
      </c>
      <c r="B28" s="350">
        <f>+'INGRESO DATOS'!C40</f>
        <v>0</v>
      </c>
      <c r="C28" s="351">
        <f>+'INGRESO DATOS'!D40</f>
        <v>0</v>
      </c>
      <c r="D28" s="351">
        <f>+'INGRESO DATOS'!E40</f>
        <v>0</v>
      </c>
      <c r="E28" s="352">
        <f>+'INGRESO DATOS'!F40</f>
        <v>0</v>
      </c>
      <c r="F28" s="357">
        <f>+'INGRESO PUNTAJES'!S230</f>
        <v>0</v>
      </c>
      <c r="G28" s="358">
        <f>+'INGRESO PUNTAJES'!V230</f>
        <v>0</v>
      </c>
      <c r="H28" s="359">
        <f>+'INGRESO PUNTAJES'!Y230</f>
        <v>0</v>
      </c>
      <c r="I28" s="360">
        <f>+'INGRESO PUNTAJES'!Y231</f>
        <v>0</v>
      </c>
    </row>
    <row r="29" spans="1:9" ht="12.75">
      <c r="A29" s="245">
        <f t="shared" si="0"/>
        <v>14</v>
      </c>
      <c r="B29" s="350">
        <f>+'INGRESO DATOS'!C41</f>
        <v>0</v>
      </c>
      <c r="C29" s="351">
        <f>+'INGRESO DATOS'!D41</f>
        <v>0</v>
      </c>
      <c r="D29" s="351">
        <f>+'INGRESO DATOS'!E41</f>
        <v>0</v>
      </c>
      <c r="E29" s="352">
        <f>+'INGRESO DATOS'!F41</f>
        <v>0</v>
      </c>
      <c r="F29" s="357">
        <f>+'INGRESO PUNTAJES'!S247</f>
        <v>0</v>
      </c>
      <c r="G29" s="358">
        <f>+'INGRESO PUNTAJES'!V247</f>
        <v>0</v>
      </c>
      <c r="H29" s="359">
        <f>+'INGRESO PUNTAJES'!Y247</f>
        <v>0</v>
      </c>
      <c r="I29" s="360">
        <f>+'INGRESO PUNTAJES'!Y248</f>
        <v>0</v>
      </c>
    </row>
    <row r="30" spans="1:9" ht="12.75">
      <c r="A30" s="245">
        <f t="shared" si="0"/>
        <v>15</v>
      </c>
      <c r="B30" s="350">
        <f>+'INGRESO DATOS'!C42</f>
        <v>0</v>
      </c>
      <c r="C30" s="351">
        <f>+'INGRESO DATOS'!D42</f>
        <v>0</v>
      </c>
      <c r="D30" s="351">
        <f>+'INGRESO DATOS'!E42</f>
        <v>0</v>
      </c>
      <c r="E30" s="352">
        <f>+'INGRESO DATOS'!F42</f>
        <v>0</v>
      </c>
      <c r="F30" s="357">
        <f>+'INGRESO PUNTAJES'!S264</f>
        <v>0</v>
      </c>
      <c r="G30" s="358">
        <f>+'INGRESO PUNTAJES'!V264</f>
        <v>0</v>
      </c>
      <c r="H30" s="359">
        <f>+'INGRESO PUNTAJES'!Y264</f>
        <v>0</v>
      </c>
      <c r="I30" s="360">
        <f>+'INGRESO PUNTAJES'!Y265</f>
        <v>0</v>
      </c>
    </row>
    <row r="31" spans="1:9" ht="12.75">
      <c r="A31" s="245">
        <f t="shared" si="0"/>
        <v>16</v>
      </c>
      <c r="B31" s="350">
        <f>+'INGRESO DATOS'!C43</f>
        <v>0</v>
      </c>
      <c r="C31" s="351">
        <f>+'INGRESO DATOS'!D43</f>
        <v>0</v>
      </c>
      <c r="D31" s="351">
        <f>+'INGRESO DATOS'!E43</f>
        <v>0</v>
      </c>
      <c r="E31" s="352">
        <f>+'INGRESO DATOS'!F43</f>
        <v>0</v>
      </c>
      <c r="F31" s="357">
        <f>+'INGRESO PUNTAJES'!S281</f>
        <v>0</v>
      </c>
      <c r="G31" s="358">
        <f>+'INGRESO PUNTAJES'!V281</f>
        <v>0</v>
      </c>
      <c r="H31" s="359">
        <f>+'INGRESO PUNTAJES'!Y281</f>
        <v>0</v>
      </c>
      <c r="I31" s="360">
        <f>+'INGRESO PUNTAJES'!Y282</f>
        <v>0</v>
      </c>
    </row>
    <row r="32" ht="12.75">
      <c r="I32" s="363"/>
    </row>
  </sheetData>
  <sheetProtection password="CF7A" sheet="1" selectLockedCells="1"/>
  <mergeCells count="10">
    <mergeCell ref="B1:C1"/>
    <mergeCell ref="B3:I3"/>
    <mergeCell ref="C5:F5"/>
    <mergeCell ref="C6:F6"/>
    <mergeCell ref="D8:G8"/>
    <mergeCell ref="D9:G9"/>
    <mergeCell ref="D10:G10"/>
    <mergeCell ref="B14:E14"/>
    <mergeCell ref="F14:I14"/>
    <mergeCell ref="K20:N20"/>
  </mergeCells>
  <hyperlinks>
    <hyperlink ref="B1" location="Menu!A1" display="VOLVER AL MENU PRINCIPAL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B2:I13"/>
  <sheetViews>
    <sheetView workbookViewId="0" topLeftCell="A1">
      <selection activeCell="A1" sqref="A1"/>
    </sheetView>
  </sheetViews>
  <sheetFormatPr defaultColWidth="10.28125" defaultRowHeight="12.75"/>
  <cols>
    <col min="1" max="7" width="11.00390625" style="0" customWidth="1"/>
    <col min="8" max="8" width="44.8515625" style="0" customWidth="1"/>
    <col min="9" max="16384" width="11.00390625" style="0" customWidth="1"/>
  </cols>
  <sheetData>
    <row r="1" ht="13.5"/>
    <row r="2" spans="2:9" ht="12.75">
      <c r="B2" s="364"/>
      <c r="C2" s="364"/>
      <c r="D2" s="364"/>
      <c r="E2" s="364"/>
      <c r="F2" s="364"/>
      <c r="G2" s="364"/>
      <c r="H2" s="364"/>
      <c r="I2" s="364"/>
    </row>
    <row r="3" spans="2:9" ht="34.5" customHeight="1">
      <c r="B3" s="365"/>
      <c r="C3" s="366"/>
      <c r="D3" s="367" t="s">
        <v>1</v>
      </c>
      <c r="E3" s="367"/>
      <c r="F3" s="367"/>
      <c r="G3" s="367"/>
      <c r="H3" s="367"/>
      <c r="I3" s="368"/>
    </row>
    <row r="4" spans="2:9" ht="25.5" customHeight="1">
      <c r="B4" s="369"/>
      <c r="C4" s="366"/>
      <c r="D4" s="370" t="s">
        <v>97</v>
      </c>
      <c r="E4" s="370"/>
      <c r="F4" s="370"/>
      <c r="G4" s="370"/>
      <c r="H4" s="370"/>
      <c r="I4" s="371"/>
    </row>
    <row r="5" spans="2:9" ht="12.75">
      <c r="B5" s="372"/>
      <c r="C5" s="373"/>
      <c r="D5" s="373"/>
      <c r="E5" s="373"/>
      <c r="F5" s="373"/>
      <c r="G5" s="373"/>
      <c r="H5" s="373"/>
      <c r="I5" s="373"/>
    </row>
    <row r="6" spans="2:9" ht="12.75">
      <c r="B6" s="372"/>
      <c r="C6" s="373"/>
      <c r="D6" s="373"/>
      <c r="E6" s="373"/>
      <c r="F6" s="373"/>
      <c r="G6" s="373"/>
      <c r="H6" s="373"/>
      <c r="I6" s="373"/>
    </row>
    <row r="7" spans="2:9" s="323" customFormat="1" ht="30" customHeight="1">
      <c r="B7" s="372"/>
      <c r="C7" s="374" t="s">
        <v>98</v>
      </c>
      <c r="D7" s="374"/>
      <c r="E7" s="374"/>
      <c r="F7" s="374"/>
      <c r="G7" s="374"/>
      <c r="H7" s="374"/>
      <c r="I7" s="375"/>
    </row>
    <row r="8" spans="2:9" s="323" customFormat="1" ht="30" customHeight="1">
      <c r="B8" s="372"/>
      <c r="C8" s="374" t="s">
        <v>99</v>
      </c>
      <c r="D8" s="374"/>
      <c r="E8" s="374"/>
      <c r="F8" s="374"/>
      <c r="G8" s="374"/>
      <c r="H8" s="374"/>
      <c r="I8" s="375"/>
    </row>
    <row r="9" spans="2:9" s="323" customFormat="1" ht="29.25" customHeight="1">
      <c r="B9" s="372"/>
      <c r="C9" s="374" t="s">
        <v>100</v>
      </c>
      <c r="D9" s="374"/>
      <c r="E9" s="374"/>
      <c r="F9" s="374"/>
      <c r="G9" s="374"/>
      <c r="H9" s="374"/>
      <c r="I9" s="375"/>
    </row>
    <row r="10" spans="2:9" s="323" customFormat="1" ht="34.5" customHeight="1">
      <c r="B10" s="372"/>
      <c r="C10" s="374" t="s">
        <v>101</v>
      </c>
      <c r="D10" s="374"/>
      <c r="E10" s="374"/>
      <c r="F10" s="374"/>
      <c r="G10" s="374"/>
      <c r="H10" s="374"/>
      <c r="I10" s="375"/>
    </row>
    <row r="11" spans="2:9" ht="35.25" customHeight="1">
      <c r="B11" s="372"/>
      <c r="C11" s="374" t="s">
        <v>102</v>
      </c>
      <c r="D11" s="374"/>
      <c r="E11" s="374"/>
      <c r="F11" s="374"/>
      <c r="G11" s="374"/>
      <c r="H11" s="374"/>
      <c r="I11" s="376"/>
    </row>
    <row r="12" spans="2:9" ht="12.75">
      <c r="B12" s="372"/>
      <c r="C12" s="377"/>
      <c r="D12" s="377"/>
      <c r="E12" s="377"/>
      <c r="F12" s="377"/>
      <c r="G12" s="377"/>
      <c r="H12" s="377"/>
      <c r="I12" s="376"/>
    </row>
    <row r="13" spans="2:9" ht="13.5">
      <c r="B13" s="372"/>
      <c r="C13" s="378"/>
      <c r="D13" s="378"/>
      <c r="E13" s="378"/>
      <c r="F13" s="378"/>
      <c r="G13" s="378"/>
      <c r="H13" s="378"/>
      <c r="I13" s="379"/>
    </row>
  </sheetData>
  <sheetProtection selectLockedCells="1" selectUnlockedCells="1"/>
  <mergeCells count="11">
    <mergeCell ref="B2:I2"/>
    <mergeCell ref="C3:C4"/>
    <mergeCell ref="D3:H3"/>
    <mergeCell ref="D4:H4"/>
    <mergeCell ref="B5:B13"/>
    <mergeCell ref="C5:I6"/>
    <mergeCell ref="C7:H7"/>
    <mergeCell ref="C8:H8"/>
    <mergeCell ref="C9:H9"/>
    <mergeCell ref="C10:H10"/>
    <mergeCell ref="C11:H11"/>
  </mergeCells>
  <hyperlinks>
    <hyperlink ref="C7" location="'INGRESO DATOS'!A1" display="INGRESO DE LOS DATOS PARA INICIO "/>
    <hyperlink ref="C8" location="'INGRESO PUNTAJES'!A1" display="INGRESO DE PUNTAJES DE CADA JUEZ Y RONDA"/>
    <hyperlink ref="C9" location="'RESUMEN PUNTAJES'!A1" display="RESUMEN DE LOS PUNTAJES OBTENIDOS"/>
    <hyperlink ref="C10" location="'Modelo Planillas'!A1" display="MODELO DE PLANILLA PARA LOS JUECES"/>
    <hyperlink ref="C11" location="'IMPRIMIR RESULTADOS'!A1" display="ORDENAR CLASIFICADOR E IMPRIMIR PLANILLAS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B1:P57"/>
  <sheetViews>
    <sheetView workbookViewId="0" topLeftCell="A1">
      <selection activeCell="G17" sqref="G17"/>
    </sheetView>
  </sheetViews>
  <sheetFormatPr defaultColWidth="10.28125" defaultRowHeight="12.75"/>
  <cols>
    <col min="1" max="1" width="4.421875" style="0" customWidth="1"/>
    <col min="2" max="2" width="10.57421875" style="0" customWidth="1"/>
    <col min="3" max="3" width="7.28125" style="0" customWidth="1"/>
    <col min="4" max="4" width="27.7109375" style="0" customWidth="1"/>
    <col min="5" max="6" width="5.7109375" style="0" customWidth="1"/>
    <col min="7" max="7" width="9.7109375" style="0" customWidth="1"/>
    <col min="8" max="8" width="6.8515625" style="0" customWidth="1"/>
    <col min="9" max="9" width="10.7109375" style="0" customWidth="1"/>
    <col min="10" max="10" width="7.28125" style="0" customWidth="1"/>
    <col min="11" max="11" width="25.28125" style="0" customWidth="1"/>
    <col min="12" max="13" width="5.7109375" style="0" customWidth="1"/>
    <col min="14" max="14" width="9.7109375" style="0" customWidth="1"/>
    <col min="15" max="15" width="10.7109375" style="0" customWidth="1"/>
    <col min="16" max="16" width="4.7109375" style="0" customWidth="1"/>
    <col min="17" max="16384" width="11.00390625" style="0" customWidth="1"/>
  </cols>
  <sheetData>
    <row r="1" spans="2:4" ht="20.25" customHeight="1">
      <c r="B1" s="380" t="s">
        <v>0</v>
      </c>
      <c r="C1" s="380"/>
      <c r="D1" s="380"/>
    </row>
    <row r="4" spans="3:16" ht="19.5" customHeight="1">
      <c r="C4" s="381"/>
      <c r="D4" s="382" t="s">
        <v>103</v>
      </c>
      <c r="E4" s="382"/>
      <c r="F4" s="382"/>
      <c r="G4" s="382"/>
      <c r="H4" s="383"/>
      <c r="J4" s="381"/>
      <c r="K4" s="382" t="s">
        <v>103</v>
      </c>
      <c r="L4" s="382"/>
      <c r="M4" s="382"/>
      <c r="N4" s="382"/>
      <c r="O4" s="384"/>
      <c r="P4" s="384"/>
    </row>
    <row r="5" spans="3:14" ht="18" customHeight="1">
      <c r="C5" s="385"/>
      <c r="D5" s="386" t="s">
        <v>104</v>
      </c>
      <c r="E5" s="386"/>
      <c r="F5" s="386"/>
      <c r="G5" s="386"/>
      <c r="H5" s="387"/>
      <c r="J5" s="385"/>
      <c r="K5" s="386" t="s">
        <v>104</v>
      </c>
      <c r="L5" s="386"/>
      <c r="M5" s="386"/>
      <c r="N5" s="386"/>
    </row>
    <row r="6" ht="9.75" customHeight="1"/>
    <row r="7" spans="2:14" ht="15.75" customHeight="1">
      <c r="B7" s="388" t="s">
        <v>105</v>
      </c>
      <c r="C7" s="388"/>
      <c r="D7" s="389"/>
      <c r="E7" s="389"/>
      <c r="F7" s="389"/>
      <c r="G7" s="389"/>
      <c r="I7" s="388" t="s">
        <v>105</v>
      </c>
      <c r="J7" s="388"/>
      <c r="K7" s="389"/>
      <c r="L7" s="389"/>
      <c r="M7" s="389"/>
      <c r="N7" s="389"/>
    </row>
    <row r="8" spans="2:14" ht="15.75" customHeight="1">
      <c r="B8" s="388" t="s">
        <v>106</v>
      </c>
      <c r="C8" s="388"/>
      <c r="D8" s="389"/>
      <c r="E8" s="389"/>
      <c r="F8" s="389"/>
      <c r="G8" s="389"/>
      <c r="I8" s="388" t="s">
        <v>106</v>
      </c>
      <c r="J8" s="388"/>
      <c r="K8" s="389"/>
      <c r="L8" s="389"/>
      <c r="M8" s="389"/>
      <c r="N8" s="389"/>
    </row>
    <row r="9" spans="2:14" ht="15.75" customHeight="1">
      <c r="B9" s="390" t="s">
        <v>107</v>
      </c>
      <c r="C9" s="390"/>
      <c r="D9" s="389"/>
      <c r="E9" s="389"/>
      <c r="F9" s="389"/>
      <c r="G9" s="389"/>
      <c r="I9" s="390" t="s">
        <v>107</v>
      </c>
      <c r="J9" s="390"/>
      <c r="K9" s="389"/>
      <c r="L9" s="389"/>
      <c r="M9" s="389"/>
      <c r="N9" s="389"/>
    </row>
    <row r="10" ht="9.75" customHeight="1"/>
    <row r="11" spans="2:14" ht="15.75" customHeight="1">
      <c r="B11" s="391" t="s">
        <v>108</v>
      </c>
      <c r="C11" s="391"/>
      <c r="D11" s="391"/>
      <c r="E11" s="392" t="s">
        <v>109</v>
      </c>
      <c r="F11" s="392"/>
      <c r="G11" s="392"/>
      <c r="I11" s="391" t="s">
        <v>108</v>
      </c>
      <c r="J11" s="391"/>
      <c r="K11" s="391"/>
      <c r="L11" s="392" t="s">
        <v>109</v>
      </c>
      <c r="M11" s="392"/>
      <c r="N11" s="392"/>
    </row>
    <row r="12" spans="2:14" ht="15.75" customHeight="1">
      <c r="B12" s="391" t="s">
        <v>110</v>
      </c>
      <c r="C12" s="391"/>
      <c r="E12" s="391" t="s">
        <v>111</v>
      </c>
      <c r="F12" s="391"/>
      <c r="G12" s="391"/>
      <c r="I12" s="391" t="s">
        <v>110</v>
      </c>
      <c r="J12" s="391"/>
      <c r="L12" s="391" t="s">
        <v>111</v>
      </c>
      <c r="M12" s="391"/>
      <c r="N12" s="391"/>
    </row>
    <row r="13" spans="5:14" ht="15.75" customHeight="1">
      <c r="E13" s="391" t="s">
        <v>112</v>
      </c>
      <c r="F13" s="391"/>
      <c r="G13" s="391"/>
      <c r="L13" s="391" t="s">
        <v>112</v>
      </c>
      <c r="M13" s="391"/>
      <c r="N13" s="391"/>
    </row>
    <row r="14" ht="9.75" customHeight="1"/>
    <row r="15" spans="2:14" ht="15.75" customHeight="1">
      <c r="B15" s="393" t="s">
        <v>39</v>
      </c>
      <c r="C15" s="391" t="s">
        <v>40</v>
      </c>
      <c r="D15" s="391"/>
      <c r="E15" s="393" t="s">
        <v>113</v>
      </c>
      <c r="F15" s="393" t="s">
        <v>41</v>
      </c>
      <c r="G15" s="393" t="s">
        <v>114</v>
      </c>
      <c r="I15" s="393" t="s">
        <v>39</v>
      </c>
      <c r="J15" s="391" t="s">
        <v>40</v>
      </c>
      <c r="K15" s="391"/>
      <c r="L15" s="393" t="s">
        <v>113</v>
      </c>
      <c r="M15" s="393" t="s">
        <v>41</v>
      </c>
      <c r="N15" s="393" t="s">
        <v>114</v>
      </c>
    </row>
    <row r="16" spans="2:14" ht="15.75" customHeight="1">
      <c r="B16" s="394" t="s">
        <v>115</v>
      </c>
      <c r="C16" s="172" t="s">
        <v>45</v>
      </c>
      <c r="D16" s="172"/>
      <c r="E16" s="395" t="s">
        <v>116</v>
      </c>
      <c r="F16" s="394">
        <v>0</v>
      </c>
      <c r="G16" s="395"/>
      <c r="I16" s="394" t="s">
        <v>115</v>
      </c>
      <c r="J16" s="172" t="s">
        <v>45</v>
      </c>
      <c r="K16" s="172"/>
      <c r="L16" s="395" t="s">
        <v>116</v>
      </c>
      <c r="M16" s="394">
        <v>0</v>
      </c>
      <c r="N16" s="395"/>
    </row>
    <row r="17" spans="2:14" ht="15.75" customHeight="1">
      <c r="B17" s="394" t="s">
        <v>117</v>
      </c>
      <c r="C17" s="172" t="s">
        <v>47</v>
      </c>
      <c r="D17" s="172"/>
      <c r="E17" s="395" t="s">
        <v>116</v>
      </c>
      <c r="F17" s="394">
        <v>2</v>
      </c>
      <c r="G17" s="395"/>
      <c r="I17" s="394" t="s">
        <v>117</v>
      </c>
      <c r="J17" s="172" t="s">
        <v>47</v>
      </c>
      <c r="K17" s="172"/>
      <c r="L17" s="395" t="s">
        <v>116</v>
      </c>
      <c r="M17" s="394">
        <v>2</v>
      </c>
      <c r="N17" s="395"/>
    </row>
    <row r="18" spans="2:14" ht="15.75" customHeight="1">
      <c r="B18" s="394" t="s">
        <v>118</v>
      </c>
      <c r="C18" s="172" t="s">
        <v>119</v>
      </c>
      <c r="D18" s="172"/>
      <c r="E18" s="395" t="s">
        <v>116</v>
      </c>
      <c r="F18" s="394">
        <v>8</v>
      </c>
      <c r="G18" s="395"/>
      <c r="I18" s="394" t="s">
        <v>118</v>
      </c>
      <c r="J18" s="172" t="s">
        <v>119</v>
      </c>
      <c r="K18" s="172"/>
      <c r="L18" s="395" t="s">
        <v>116</v>
      </c>
      <c r="M18" s="394">
        <v>8</v>
      </c>
      <c r="N18" s="395"/>
    </row>
    <row r="19" spans="2:14" ht="15.75" customHeight="1">
      <c r="B19" s="394" t="s">
        <v>120</v>
      </c>
      <c r="C19" s="172" t="s">
        <v>121</v>
      </c>
      <c r="D19" s="172"/>
      <c r="E19" s="395" t="s">
        <v>116</v>
      </c>
      <c r="F19" s="394">
        <v>6</v>
      </c>
      <c r="G19" s="395"/>
      <c r="I19" s="394" t="s">
        <v>120</v>
      </c>
      <c r="J19" s="172" t="s">
        <v>121</v>
      </c>
      <c r="K19" s="172"/>
      <c r="L19" s="395" t="s">
        <v>116</v>
      </c>
      <c r="M19" s="394">
        <v>6</v>
      </c>
      <c r="N19" s="395"/>
    </row>
    <row r="20" spans="2:14" ht="15.75" customHeight="1">
      <c r="B20" s="394" t="s">
        <v>122</v>
      </c>
      <c r="C20" s="172" t="s">
        <v>53</v>
      </c>
      <c r="D20" s="172"/>
      <c r="E20" s="395" t="s">
        <v>116</v>
      </c>
      <c r="F20" s="394">
        <v>2</v>
      </c>
      <c r="G20" s="395"/>
      <c r="I20" s="394" t="s">
        <v>122</v>
      </c>
      <c r="J20" s="172" t="s">
        <v>53</v>
      </c>
      <c r="K20" s="172"/>
      <c r="L20" s="395" t="s">
        <v>116</v>
      </c>
      <c r="M20" s="394">
        <v>2</v>
      </c>
      <c r="N20" s="395"/>
    </row>
    <row r="21" spans="2:14" ht="15.75" customHeight="1">
      <c r="B21" s="394" t="s">
        <v>123</v>
      </c>
      <c r="C21" s="172" t="s">
        <v>124</v>
      </c>
      <c r="D21" s="172"/>
      <c r="E21" s="395" t="s">
        <v>116</v>
      </c>
      <c r="F21" s="394">
        <v>6</v>
      </c>
      <c r="G21" s="395"/>
      <c r="I21" s="394" t="s">
        <v>123</v>
      </c>
      <c r="J21" s="172" t="s">
        <v>124</v>
      </c>
      <c r="K21" s="172"/>
      <c r="L21" s="395" t="s">
        <v>116</v>
      </c>
      <c r="M21" s="394">
        <v>6</v>
      </c>
      <c r="N21" s="395"/>
    </row>
    <row r="22" spans="2:14" ht="15.75" customHeight="1">
      <c r="B22" s="394" t="s">
        <v>125</v>
      </c>
      <c r="C22" s="172" t="s">
        <v>126</v>
      </c>
      <c r="D22" s="172"/>
      <c r="E22" s="395" t="s">
        <v>116</v>
      </c>
      <c r="F22" s="394">
        <v>12</v>
      </c>
      <c r="G22" s="395"/>
      <c r="I22" s="394" t="s">
        <v>125</v>
      </c>
      <c r="J22" s="172" t="s">
        <v>126</v>
      </c>
      <c r="K22" s="172"/>
      <c r="L22" s="395" t="s">
        <v>116</v>
      </c>
      <c r="M22" s="394">
        <v>12</v>
      </c>
      <c r="N22" s="395"/>
    </row>
    <row r="23" spans="2:14" ht="15.75" customHeight="1">
      <c r="B23" s="394" t="s">
        <v>127</v>
      </c>
      <c r="C23" s="172" t="s">
        <v>128</v>
      </c>
      <c r="D23" s="172"/>
      <c r="E23" s="395" t="s">
        <v>116</v>
      </c>
      <c r="F23" s="394">
        <v>12</v>
      </c>
      <c r="G23" s="395"/>
      <c r="I23" s="394" t="s">
        <v>127</v>
      </c>
      <c r="J23" s="172" t="s">
        <v>128</v>
      </c>
      <c r="K23" s="172"/>
      <c r="L23" s="395" t="s">
        <v>116</v>
      </c>
      <c r="M23" s="394">
        <v>12</v>
      </c>
      <c r="N23" s="395"/>
    </row>
    <row r="24" spans="2:14" ht="15.75" customHeight="1">
      <c r="B24" s="394" t="s">
        <v>129</v>
      </c>
      <c r="C24" s="172" t="s">
        <v>130</v>
      </c>
      <c r="D24" s="172"/>
      <c r="E24" s="395" t="s">
        <v>116</v>
      </c>
      <c r="F24" s="394">
        <v>14</v>
      </c>
      <c r="G24" s="395"/>
      <c r="I24" s="394" t="s">
        <v>129</v>
      </c>
      <c r="J24" s="172" t="s">
        <v>130</v>
      </c>
      <c r="K24" s="172"/>
      <c r="L24" s="395" t="s">
        <v>116</v>
      </c>
      <c r="M24" s="394">
        <v>14</v>
      </c>
      <c r="N24" s="395"/>
    </row>
    <row r="25" spans="2:14" ht="15.75" customHeight="1">
      <c r="B25" s="394" t="s">
        <v>131</v>
      </c>
      <c r="C25" s="172" t="s">
        <v>132</v>
      </c>
      <c r="D25" s="172"/>
      <c r="E25" s="395" t="s">
        <v>116</v>
      </c>
      <c r="F25" s="394">
        <v>7</v>
      </c>
      <c r="G25" s="395"/>
      <c r="I25" s="394" t="s">
        <v>131</v>
      </c>
      <c r="J25" s="172" t="s">
        <v>132</v>
      </c>
      <c r="K25" s="172"/>
      <c r="L25" s="395" t="s">
        <v>116</v>
      </c>
      <c r="M25" s="394">
        <v>7</v>
      </c>
      <c r="N25" s="395"/>
    </row>
    <row r="26" spans="2:14" ht="15.75" customHeight="1">
      <c r="B26" s="394" t="s">
        <v>133</v>
      </c>
      <c r="C26" s="172" t="s">
        <v>134</v>
      </c>
      <c r="D26" s="172"/>
      <c r="E26" s="395" t="s">
        <v>116</v>
      </c>
      <c r="F26" s="394">
        <v>18</v>
      </c>
      <c r="G26" s="395"/>
      <c r="I26" s="394" t="s">
        <v>133</v>
      </c>
      <c r="J26" s="172" t="s">
        <v>134</v>
      </c>
      <c r="K26" s="172"/>
      <c r="L26" s="395" t="s">
        <v>116</v>
      </c>
      <c r="M26" s="394">
        <v>18</v>
      </c>
      <c r="N26" s="395"/>
    </row>
    <row r="27" spans="2:14" ht="15.75" customHeight="1">
      <c r="B27" s="394" t="s">
        <v>135</v>
      </c>
      <c r="C27" s="172" t="s">
        <v>136</v>
      </c>
      <c r="D27" s="172"/>
      <c r="E27" s="395" t="s">
        <v>116</v>
      </c>
      <c r="F27" s="394">
        <v>10</v>
      </c>
      <c r="G27" s="395"/>
      <c r="I27" s="394" t="s">
        <v>135</v>
      </c>
      <c r="J27" s="172" t="s">
        <v>136</v>
      </c>
      <c r="K27" s="172"/>
      <c r="L27" s="395" t="s">
        <v>116</v>
      </c>
      <c r="M27" s="394">
        <v>10</v>
      </c>
      <c r="N27" s="395"/>
    </row>
    <row r="28" spans="2:14" ht="15.75" customHeight="1">
      <c r="B28" s="394" t="s">
        <v>137</v>
      </c>
      <c r="C28" s="172" t="s">
        <v>138</v>
      </c>
      <c r="D28" s="172"/>
      <c r="E28" s="395" t="s">
        <v>116</v>
      </c>
      <c r="F28" s="394">
        <v>10</v>
      </c>
      <c r="G28" s="395"/>
      <c r="I28" s="394" t="s">
        <v>137</v>
      </c>
      <c r="J28" s="172" t="s">
        <v>138</v>
      </c>
      <c r="K28" s="172"/>
      <c r="L28" s="395" t="s">
        <v>116</v>
      </c>
      <c r="M28" s="394">
        <v>10</v>
      </c>
      <c r="N28" s="395"/>
    </row>
    <row r="29" spans="2:14" ht="15.75" customHeight="1">
      <c r="B29" s="394" t="s">
        <v>139</v>
      </c>
      <c r="C29" s="172" t="s">
        <v>140</v>
      </c>
      <c r="D29" s="172"/>
      <c r="E29" s="395" t="s">
        <v>116</v>
      </c>
      <c r="F29" s="394">
        <v>10</v>
      </c>
      <c r="G29" s="395"/>
      <c r="I29" s="394" t="s">
        <v>139</v>
      </c>
      <c r="J29" s="172" t="s">
        <v>140</v>
      </c>
      <c r="K29" s="172"/>
      <c r="L29" s="395" t="s">
        <v>116</v>
      </c>
      <c r="M29" s="394">
        <v>10</v>
      </c>
      <c r="N29" s="395"/>
    </row>
    <row r="30" spans="2:14" ht="15.75" customHeight="1">
      <c r="B30" s="394" t="s">
        <v>141</v>
      </c>
      <c r="C30" s="172" t="s">
        <v>142</v>
      </c>
      <c r="D30" s="172"/>
      <c r="E30" s="395" t="s">
        <v>116</v>
      </c>
      <c r="F30" s="394">
        <v>8</v>
      </c>
      <c r="G30" s="395"/>
      <c r="I30" s="394" t="s">
        <v>141</v>
      </c>
      <c r="J30" s="172" t="s">
        <v>142</v>
      </c>
      <c r="K30" s="172"/>
      <c r="L30" s="395" t="s">
        <v>116</v>
      </c>
      <c r="M30" s="394">
        <v>8</v>
      </c>
      <c r="N30" s="395"/>
    </row>
    <row r="31" spans="2:14" ht="15.75" customHeight="1">
      <c r="B31" s="394" t="s">
        <v>143</v>
      </c>
      <c r="C31" s="172" t="s">
        <v>65</v>
      </c>
      <c r="D31" s="172"/>
      <c r="E31" s="395" t="s">
        <v>116</v>
      </c>
      <c r="F31" s="394">
        <v>5</v>
      </c>
      <c r="G31" s="395"/>
      <c r="I31" s="394" t="s">
        <v>143</v>
      </c>
      <c r="J31" s="172" t="s">
        <v>65</v>
      </c>
      <c r="K31" s="172"/>
      <c r="L31" s="395" t="s">
        <v>116</v>
      </c>
      <c r="M31" s="394">
        <v>5</v>
      </c>
      <c r="N31" s="395"/>
    </row>
    <row r="32" spans="2:14" ht="15.75" customHeight="1">
      <c r="B32" s="393" t="s">
        <v>144</v>
      </c>
      <c r="C32" s="393"/>
      <c r="D32" s="393"/>
      <c r="E32" s="393"/>
      <c r="F32" s="393"/>
      <c r="G32" s="395"/>
      <c r="I32" s="393" t="s">
        <v>144</v>
      </c>
      <c r="J32" s="393"/>
      <c r="K32" s="393"/>
      <c r="L32" s="393"/>
      <c r="M32" s="393"/>
      <c r="N32" s="395"/>
    </row>
    <row r="33" ht="15.75" customHeight="1"/>
    <row r="34" spans="2:14" ht="15.75" customHeight="1">
      <c r="B34" s="396" t="s">
        <v>145</v>
      </c>
      <c r="C34" s="396"/>
      <c r="D34" s="391" t="s">
        <v>146</v>
      </c>
      <c r="E34" s="392" t="s">
        <v>147</v>
      </c>
      <c r="F34" s="392"/>
      <c r="G34" s="392"/>
      <c r="I34" s="396" t="s">
        <v>145</v>
      </c>
      <c r="J34" s="396"/>
      <c r="K34" s="391" t="s">
        <v>146</v>
      </c>
      <c r="L34" s="392" t="s">
        <v>147</v>
      </c>
      <c r="M34" s="392"/>
      <c r="N34" s="392"/>
    </row>
    <row r="35" spans="2:14" ht="15.75" customHeight="1">
      <c r="B35" s="396"/>
      <c r="C35" s="396"/>
      <c r="D35" s="391" t="s">
        <v>148</v>
      </c>
      <c r="E35" s="391"/>
      <c r="F35" s="391"/>
      <c r="G35" s="391"/>
      <c r="I35" s="396"/>
      <c r="J35" s="396"/>
      <c r="K35" s="391" t="s">
        <v>148</v>
      </c>
      <c r="L35" s="391"/>
      <c r="M35" s="391"/>
      <c r="N35" s="391"/>
    </row>
    <row r="36" spans="2:14" ht="15.75" customHeight="1">
      <c r="B36" s="396"/>
      <c r="C36" s="396"/>
      <c r="D36" s="391" t="s">
        <v>110</v>
      </c>
      <c r="E36" s="397"/>
      <c r="F36" s="397"/>
      <c r="G36" s="397"/>
      <c r="I36" s="396"/>
      <c r="J36" s="396"/>
      <c r="K36" s="391" t="s">
        <v>110</v>
      </c>
      <c r="L36" s="397"/>
      <c r="M36" s="397"/>
      <c r="N36" s="397"/>
    </row>
    <row r="37" ht="15.75" customHeight="1"/>
    <row r="38" spans="9:14" ht="15.75" customHeight="1">
      <c r="I38" s="24"/>
      <c r="J38" s="24"/>
      <c r="K38" s="24"/>
      <c r="L38" s="24"/>
      <c r="M38" s="24"/>
      <c r="N38" s="24"/>
    </row>
    <row r="39" spans="9:14" ht="15.75" customHeight="1">
      <c r="I39" s="24"/>
      <c r="J39" s="24"/>
      <c r="K39" s="24"/>
      <c r="L39" s="24"/>
      <c r="M39" s="24"/>
      <c r="N39" s="24"/>
    </row>
    <row r="40" spans="9:14" ht="15.75" customHeight="1">
      <c r="I40" s="24"/>
      <c r="J40" s="24"/>
      <c r="K40" s="24"/>
      <c r="L40" s="24"/>
      <c r="M40" s="24"/>
      <c r="N40" s="24"/>
    </row>
    <row r="41" spans="9:14" ht="15.75" customHeight="1">
      <c r="I41" s="24"/>
      <c r="J41" s="24"/>
      <c r="K41" s="24"/>
      <c r="L41" s="24"/>
      <c r="M41" s="24"/>
      <c r="N41" s="24"/>
    </row>
    <row r="42" spans="9:14" ht="15.75" customHeight="1">
      <c r="I42" s="24"/>
      <c r="J42" s="24"/>
      <c r="K42" s="24"/>
      <c r="L42" s="24"/>
      <c r="M42" s="24"/>
      <c r="N42" s="24"/>
    </row>
    <row r="43" spans="9:14" ht="15.75" customHeight="1">
      <c r="I43" s="24"/>
      <c r="J43" s="24"/>
      <c r="K43" s="24"/>
      <c r="L43" s="24"/>
      <c r="M43" s="24"/>
      <c r="N43" s="24"/>
    </row>
    <row r="44" spans="9:14" ht="15.75" customHeight="1">
      <c r="I44" s="24"/>
      <c r="J44" s="24"/>
      <c r="K44" s="24"/>
      <c r="L44" s="24"/>
      <c r="M44" s="24"/>
      <c r="N44" s="24"/>
    </row>
    <row r="45" spans="9:14" ht="15.75" customHeight="1">
      <c r="I45" s="24"/>
      <c r="J45" s="24"/>
      <c r="K45" s="24"/>
      <c r="L45" s="24"/>
      <c r="M45" s="24"/>
      <c r="N45" s="24"/>
    </row>
    <row r="46" spans="9:14" ht="15.75" customHeight="1">
      <c r="I46" s="24"/>
      <c r="J46" s="24"/>
      <c r="K46" s="24"/>
      <c r="L46" s="24"/>
      <c r="M46" s="24"/>
      <c r="N46" s="24"/>
    </row>
    <row r="47" spans="9:14" ht="12.75">
      <c r="I47" s="24"/>
      <c r="J47" s="24"/>
      <c r="K47" s="24"/>
      <c r="L47" s="24"/>
      <c r="M47" s="24"/>
      <c r="N47" s="24"/>
    </row>
    <row r="48" spans="9:14" ht="12.75">
      <c r="I48" s="24"/>
      <c r="J48" s="24"/>
      <c r="K48" s="24"/>
      <c r="L48" s="24"/>
      <c r="M48" s="24"/>
      <c r="N48" s="24"/>
    </row>
    <row r="49" spans="9:14" ht="12.75">
      <c r="I49" s="24"/>
      <c r="J49" s="24"/>
      <c r="K49" s="24"/>
      <c r="L49" s="24"/>
      <c r="M49" s="24"/>
      <c r="N49" s="24"/>
    </row>
    <row r="50" spans="9:14" ht="12.75">
      <c r="I50" s="24"/>
      <c r="J50" s="24"/>
      <c r="K50" s="24"/>
      <c r="L50" s="24"/>
      <c r="M50" s="24"/>
      <c r="N50" s="24"/>
    </row>
    <row r="51" spans="9:14" ht="12.75">
      <c r="I51" s="24"/>
      <c r="J51" s="24"/>
      <c r="K51" s="24"/>
      <c r="L51" s="24"/>
      <c r="M51" s="24"/>
      <c r="N51" s="24"/>
    </row>
    <row r="52" spans="9:14" ht="12.75">
      <c r="I52" s="24"/>
      <c r="J52" s="24"/>
      <c r="K52" s="24"/>
      <c r="L52" s="24"/>
      <c r="M52" s="24"/>
      <c r="N52" s="24"/>
    </row>
    <row r="53" spans="9:14" ht="12.75">
      <c r="I53" s="24"/>
      <c r="J53" s="24"/>
      <c r="K53" s="24"/>
      <c r="L53" s="24"/>
      <c r="M53" s="24"/>
      <c r="N53" s="24"/>
    </row>
    <row r="54" spans="9:14" ht="12.75">
      <c r="I54" s="24"/>
      <c r="J54" s="24"/>
      <c r="K54" s="24"/>
      <c r="L54" s="24"/>
      <c r="M54" s="24"/>
      <c r="N54" s="24"/>
    </row>
    <row r="55" spans="9:14" ht="12.75">
      <c r="I55" s="24"/>
      <c r="J55" s="24"/>
      <c r="K55" s="24"/>
      <c r="L55" s="24"/>
      <c r="M55" s="24"/>
      <c r="N55" s="24"/>
    </row>
    <row r="56" spans="9:14" ht="12.75">
      <c r="I56" s="24"/>
      <c r="J56" s="24"/>
      <c r="K56" s="24"/>
      <c r="L56" s="24"/>
      <c r="M56" s="24"/>
      <c r="N56" s="24"/>
    </row>
    <row r="57" spans="9:14" ht="12.75">
      <c r="I57" s="24"/>
      <c r="J57" s="24"/>
      <c r="K57" s="24"/>
      <c r="L57" s="24"/>
      <c r="M57" s="24"/>
      <c r="N57" s="24"/>
    </row>
  </sheetData>
  <sheetProtection selectLockedCells="1" selectUnlockedCells="1"/>
  <mergeCells count="69">
    <mergeCell ref="B1:D1"/>
    <mergeCell ref="D4:G4"/>
    <mergeCell ref="K4:N4"/>
    <mergeCell ref="D5:G5"/>
    <mergeCell ref="K5:N5"/>
    <mergeCell ref="B7:C7"/>
    <mergeCell ref="D7:G7"/>
    <mergeCell ref="I7:J7"/>
    <mergeCell ref="K7:N7"/>
    <mergeCell ref="B8:C8"/>
    <mergeCell ref="D8:G8"/>
    <mergeCell ref="I8:J8"/>
    <mergeCell ref="K8:N8"/>
    <mergeCell ref="D9:G9"/>
    <mergeCell ref="K9:N9"/>
    <mergeCell ref="B11:D11"/>
    <mergeCell ref="E11:G11"/>
    <mergeCell ref="I11:K11"/>
    <mergeCell ref="L11:N11"/>
    <mergeCell ref="B12:C12"/>
    <mergeCell ref="E12:G12"/>
    <mergeCell ref="I12:J12"/>
    <mergeCell ref="L12:N12"/>
    <mergeCell ref="E13:G13"/>
    <mergeCell ref="L13:N13"/>
    <mergeCell ref="C15:D15"/>
    <mergeCell ref="J15:K15"/>
    <mergeCell ref="C16:D16"/>
    <mergeCell ref="J16:K16"/>
    <mergeCell ref="C17:D17"/>
    <mergeCell ref="J17:K17"/>
    <mergeCell ref="C18:D18"/>
    <mergeCell ref="J18:K18"/>
    <mergeCell ref="C19:D19"/>
    <mergeCell ref="J19:K19"/>
    <mergeCell ref="C20:D20"/>
    <mergeCell ref="J20:K20"/>
    <mergeCell ref="C21:D21"/>
    <mergeCell ref="J21:K21"/>
    <mergeCell ref="C22:D22"/>
    <mergeCell ref="J22:K22"/>
    <mergeCell ref="C23:D23"/>
    <mergeCell ref="J23:K23"/>
    <mergeCell ref="C24:D24"/>
    <mergeCell ref="J24:K24"/>
    <mergeCell ref="C25:D25"/>
    <mergeCell ref="J25:K25"/>
    <mergeCell ref="C26:D26"/>
    <mergeCell ref="J26:K26"/>
    <mergeCell ref="C27:D27"/>
    <mergeCell ref="J27:K27"/>
    <mergeCell ref="C28:D28"/>
    <mergeCell ref="J28:K28"/>
    <mergeCell ref="C29:D29"/>
    <mergeCell ref="J29:K29"/>
    <mergeCell ref="C30:D30"/>
    <mergeCell ref="J30:K30"/>
    <mergeCell ref="C31:D31"/>
    <mergeCell ref="J31:K31"/>
    <mergeCell ref="B32:F32"/>
    <mergeCell ref="I32:M32"/>
    <mergeCell ref="B34:C36"/>
    <mergeCell ref="E34:G34"/>
    <mergeCell ref="I34:J36"/>
    <mergeCell ref="L34:N34"/>
    <mergeCell ref="D35:G35"/>
    <mergeCell ref="K35:N35"/>
    <mergeCell ref="E36:G36"/>
    <mergeCell ref="L36:N36"/>
  </mergeCells>
  <hyperlinks>
    <hyperlink ref="B1" location="Menu!A1" display="VOLVER AL MENU PRINCIPAL"/>
  </hyperlinks>
  <printOptions/>
  <pageMargins left="0.19652777777777777" right="0" top="0.5902777777777778" bottom="0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2020-03-10T00:38:54Z</cp:lastPrinted>
  <dcterms:created xsi:type="dcterms:W3CDTF">2020-03-01T15:46:42Z</dcterms:created>
  <dcterms:modified xsi:type="dcterms:W3CDTF">2021-11-19T03:19:40Z</dcterms:modified>
  <cp:category/>
  <cp:version/>
  <cp:contentType/>
  <cp:contentStatus/>
  <cp:revision>1</cp:revision>
</cp:coreProperties>
</file>